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6" rupBuild="4505"/>
  <workbookPr defaultThemeVersion="153222"/>
  <bookViews>
    <workbookView xWindow="0" yWindow="0" windowWidth="28800" windowHeight="11700" activeTab="1"/>
  </bookViews>
  <sheets>
    <sheet name="Поступления" sheetId="1" r:id="rId1"/>
    <sheet name="Выплаты" sheetId="2" r:id="rId2"/>
  </sheets>
  <definedNames>
    <definedName name="XDO_?DATA_VC003_S1?">#REF!</definedName>
    <definedName name="XDO_?DATA_VC003_S4?">#REF!</definedName>
    <definedName name="XDO_?DATA_VC006_S1?">#REF!</definedName>
    <definedName name="XDO_?DATA_VC006_S4?">#REF!</definedName>
    <definedName name="XDO_?DATA002_S1?">#REF!</definedName>
    <definedName name="XDO_?DATA002_S1_2?">#REF!</definedName>
    <definedName name="XDO_?DATA002_S3?">#REF!</definedName>
    <definedName name="XDO_?DATA002_S4?">#REF!</definedName>
    <definedName name="XDO_?DATA002_S4_2?">#REF!</definedName>
    <definedName name="XDO_?SEGMENTS1_S1?">#REF!</definedName>
    <definedName name="XDO_?SEGMENTS1_S4?">#REF!</definedName>
    <definedName name="XDO_?SEGMENTS10_S4?">#REF!</definedName>
    <definedName name="XDO_?SEGMENTS234_S1?">#REF!</definedName>
    <definedName name="XDO_?SEGMENTS2345_S4?">#REF!</definedName>
    <definedName name="XDO_?SEGMENTS5_S1?">#REF!</definedName>
    <definedName name="XDO_?SEGMENTS5_S1_2?">#REF!</definedName>
    <definedName name="XDO_?SEGMENTS6_S1?">#REF!</definedName>
    <definedName name="XDO_?SEGMENTS6_S1_2?">#REF!</definedName>
    <definedName name="XDO_?SEGMENTS6_S4?">#REF!</definedName>
    <definedName name="XDO_?SEGMENTS6_S4_2?">#REF!</definedName>
    <definedName name="XDO_?SEGMENTS7_S1?">#REF!</definedName>
    <definedName name="XDO_?SEGMENTS7_S1_2?">#REF!</definedName>
    <definedName name="XDO_?SEGMENTS7_S4?">#REF!</definedName>
    <definedName name="XDO_?SEGMENTS7_S4_2?">#REF!</definedName>
    <definedName name="XDO_?SEGMENTS8_S1?">#REF!</definedName>
    <definedName name="XDO_?SEGMENTS8_S4?">#REF!</definedName>
    <definedName name="XDO_?SEGMENTS8_S4_2?">#REF!</definedName>
    <definedName name="XDO_?SEGMENTS9_S1?">#REF!</definedName>
    <definedName name="XDO_?SEGMENTS9_S4?">#REF!</definedName>
    <definedName name="XDO_GROUP_?LINE_empty?">#REF!</definedName>
    <definedName name="XDO_GROUP_?LINE_empty_2?">#REF!</definedName>
    <definedName name="XDO_GROUP_?LINE_empty_3?">#REF!</definedName>
    <definedName name="XDO_GROUP_?LINE_S1?">#REF!</definedName>
    <definedName name="XDO_GROUP_?LINE_S1_1?">#REF!</definedName>
    <definedName name="XDO_GROUP_?LINE_S1_2?">#REF!</definedName>
    <definedName name="XDO_GROUP_?LINE_S3?">#REF!</definedName>
    <definedName name="XDO_GROUP_?LINE_S3B?">#REF!</definedName>
    <definedName name="XDO_GROUP_?LINE_S4?">#REF!</definedName>
    <definedName name="XDO_GROUP_?LINE_S4_1?">#REF!</definedName>
    <definedName name="XDO_GROUP_?LINE_S4_2?">#REF!</definedName>
    <definedName name="_xlnm.Print_Titles" localSheetId="1">Выплаты!$3:$7</definedName>
    <definedName name="_xlnm.Print_Titles" localSheetId="0">Поступления!$14:$17</definedName>
    <definedName name="_xlnm.Print_Area" localSheetId="1">Выплаты!$A$1:$U$45</definedName>
    <definedName name="_xlnm.Print_Area" localSheetId="0">Поступления!$A$1:$H$48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<sst xmlns="http://schemas.openxmlformats.org/spreadsheetml/2006/main" uniqueCount="184" count="184">
  <si>
    <t>КОДЫ</t>
  </si>
  <si>
    <t xml:space="preserve">Дата </t>
  </si>
  <si>
    <t>ИНН</t>
  </si>
  <si>
    <t xml:space="preserve">Учреждение                                                                          </t>
  </si>
  <si>
    <t>КПП</t>
  </si>
  <si>
    <t xml:space="preserve">Орган, осуществляющий 
функции и полномочия учредителя                                               </t>
  </si>
  <si>
    <t xml:space="preserve">Глава по БК </t>
  </si>
  <si>
    <t>Публично-правовое образование</t>
  </si>
  <si>
    <t xml:space="preserve">по ОКТМО </t>
  </si>
  <si>
    <t>Периодичность:  годовая</t>
  </si>
  <si>
    <t xml:space="preserve">Единица измерения: руб. </t>
  </si>
  <si>
    <t xml:space="preserve">по ОКЕИ </t>
  </si>
  <si>
    <t>Раздел 1. Сведения о поступлениях учреждения</t>
  </si>
  <si>
    <t>Наименование показателя</t>
  </si>
  <si>
    <t>Код 
строки</t>
  </si>
  <si>
    <t>Сумма поступлений</t>
  </si>
  <si>
    <t>Изменение, %</t>
  </si>
  <si>
    <t>Доля в общей сумме поступлений, %</t>
  </si>
  <si>
    <t>2</t>
  </si>
  <si>
    <t>3</t>
  </si>
  <si>
    <t>4</t>
  </si>
  <si>
    <t>5</t>
  </si>
  <si>
    <t>0100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</si>
  <si>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</si>
  <si>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0200</t>
  </si>
  <si>
    <t>Субсидии на иные цели</t>
  </si>
  <si>
    <t>0300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</si>
  <si>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</si>
  <si>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</si>
  <si>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</si>
  <si>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</si>
  <si>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
гранты в форме субсидий из федерального бюджета</t>
  </si>
  <si>
    <t>гранты в форме субсидий из бюджетов субъектов Российской Федерации и местных бюджетов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</si>
  <si>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</si>
  <si>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0600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</si>
  <si>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</si>
  <si>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</si>
  <si>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всего</t>
  </si>
  <si>
    <t>0800</t>
  </si>
  <si>
    <t>в том числе:  
доходы в виде платы за оказание услуг (выполнение работ) в рамках установленного государственного задания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</si>
  <si>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</si>
  <si>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</si>
  <si>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доходы от оказания услуг в рамках обязательного медицинского страхования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</si>
  <si>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</si>
  <si>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возмещение расходов, понесенных в связи с эксплуатацией имущества, находящегося в оперативном управлении учреждения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</si>
  <si>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(возмещения судебных издержек)</t>
  </si>
  <si>
    <t>Доходы от собственности, всего</t>
  </si>
  <si>
    <t>0900</t>
  </si>
  <si>
    <t>в том числе:
доходы в виде арендной либо иной платы за передачу в возмездное пользование государственного имущества</t>
  </si>
  <si>
    <t>доходы от распоряжения правами на результаты интеллектуальной деятельности и средствами индивидуализации</t>
  </si>
  <si>
    <t>проценты по депозитам учреждения в кредитных организациях</t>
  </si>
  <si>
    <t>проценты по остаткам средств на счетах учреждения в кредитных организациях</t>
  </si>
  <si>
    <t>проценты, полученные от предоставления займов</t>
  </si>
  <si>
    <t>проценты по иным финансовым инструментам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</si>
  <si>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</si>
  <si>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прочие доходы от использования имущества, находящегося в оперативном управлении учреждения</t>
  </si>
  <si>
    <t>Поступления доходов от штрафов, пеней, неустойки, возмещения ущерба</t>
  </si>
  <si>
    <t>1000</t>
  </si>
  <si>
    <t>Поступления доходов от выбытия нефинансовых активов</t>
  </si>
  <si>
    <t>1100</t>
  </si>
  <si>
    <t>Поступления доходов от выбытия финансовых активов</t>
  </si>
  <si>
    <t>1200</t>
  </si>
  <si>
    <t xml:space="preserve">Итого </t>
  </si>
  <si>
    <t>9000</t>
  </si>
  <si>
    <t>х</t>
  </si>
  <si>
    <t>Раздел 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</si>
  <si>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</si>
  <si>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</si>
  <si>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</si>
  <si>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государственного  задания</t>
  </si>
  <si>
    <t>доля в общей сумме выплат,  отраженных в графе 3,
 %</t>
  </si>
  <si>
    <t>за счет средств субсидии на иные цели</t>
  </si>
  <si>
    <t>доля в общей сумме выплат, отраженных в графе 3,
 %</t>
  </si>
  <si>
    <t>за счет средств гранта в форме субсидии</t>
  </si>
  <si>
    <t>ОМС</t>
  </si>
  <si>
    <t>за счет средств от приносящей доход деятельности, всего</t>
  </si>
  <si>
    <t>из них:</t>
  </si>
  <si>
    <t>в том числе:</t>
  </si>
  <si>
    <t>за счет средств, полученных от оказания услуг, выполнения работ, реализации продукции</t>
  </si>
  <si>
    <t>за счет без-возмездных поступлений</t>
  </si>
  <si>
    <t>из федерального бюджета</t>
  </si>
  <si>
    <t>из бюджетов субъектов Российской Федерации и местных бюджетов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</si>
  <si>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</si>
  <si>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</si>
  <si>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</si>
  <si>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</si>
  <si>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</si>
  <si>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</si>
  <si>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</si>
  <si>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</si>
  <si>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</si>
  <si>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</si>
  <si>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</si>
  <si>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</si>
  <si>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</si>
  <si>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</si>
  <si>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</si>
  <si>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</si>
  <si>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 xml:space="preserve">из них:
услуги связи 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</si>
  <si>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</si>
  <si>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</si>
  <si>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</si>
  <si>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</si>
  <si>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</si>
  <si>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основные средства</t>
  </si>
  <si>
    <t>нематериальные активы</t>
  </si>
  <si>
    <t>непроизведенные активы</t>
  </si>
  <si>
    <t>материальные запасы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</si>
  <si>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</si>
  <si>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</si>
  <si>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</si>
  <si>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</si>
  <si>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
налог на прибыль</t>
  </si>
  <si>
    <t>налог на добавленную стоимость</t>
  </si>
  <si>
    <t>налог на имущество организаций</t>
  </si>
  <si>
    <t>земельный налог</t>
  </si>
  <si>
    <t>транспортный налог</t>
  </si>
  <si>
    <t>водный налог</t>
  </si>
  <si>
    <t>государственные пошлины</t>
  </si>
  <si>
    <t>прочие налоги, сборы, платежи в бюджет</t>
  </si>
  <si>
    <t>Приобретение финансовых активов, всего:</t>
  </si>
  <si>
    <t>из них:
приобретение ценных бумаг, кроме акций и иных форм участия в капитале</t>
  </si>
  <si>
    <t>приобретение акций и иных форм участия в капитале</t>
  </si>
  <si>
    <t>Иные выплаты, всего</t>
  </si>
  <si>
    <t>из них:
перечисление денежных обеспечений</t>
  </si>
  <si>
    <t>перечисление денежных средств на депозитные счета</t>
  </si>
  <si>
    <t>Итого</t>
  </si>
  <si>
    <t>Руководитель 
(уполномоченное лицо) Учреждения</t>
  </si>
  <si>
    <t>(должность)</t>
  </si>
  <si>
    <t>(расшифровка подписи)</t>
  </si>
  <si>
    <t>Исполнитель</t>
  </si>
  <si>
    <t>(телефон)</t>
  </si>
  <si>
    <t>«___»_________ 20____ г.</t>
  </si>
  <si>
    <t>Сведения о поступлениях и выплатах учреждения</t>
  </si>
  <si>
    <t>0310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</si>
  <si>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</si>
  <si>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</si>
  <si>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</si>
  <si>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</si>
  <si>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</si>
  <si>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</si>
  <si>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</si>
  <si>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</si>
  <si>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</si>
  <si>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0701</t>
  </si>
  <si>
    <t>0702</t>
  </si>
  <si>
    <t>0703</t>
  </si>
  <si>
    <t>0704</t>
  </si>
  <si>
    <t>0705</t>
  </si>
  <si>
    <t>0706</t>
  </si>
  <si>
    <t>0707</t>
  </si>
  <si>
    <t>0708</t>
  </si>
  <si>
    <t>0801</t>
  </si>
  <si>
    <t>0802</t>
  </si>
  <si>
    <t>0901</t>
  </si>
  <si>
    <t>0902</t>
  </si>
  <si>
    <t>0501</t>
  </si>
  <si>
    <t>0502</t>
  </si>
  <si>
    <t>0803</t>
  </si>
  <si>
    <t>0804</t>
  </si>
  <si>
    <t>0805</t>
  </si>
  <si>
    <t>0806</t>
  </si>
  <si>
    <t>0807</t>
  </si>
  <si>
    <t>0903</t>
  </si>
  <si>
    <t>0904</t>
  </si>
  <si>
    <t>0905</t>
  </si>
  <si>
    <t>0906</t>
  </si>
  <si>
    <t>0907</t>
  </si>
  <si>
    <t>0908</t>
  </si>
  <si>
    <t>16</t>
  </si>
  <si>
    <t>20</t>
  </si>
  <si>
    <t>Приложение № 1 
к изменениям, которые вносятся в Общие требования 
к порядку составления и утверждения отчета о результатах 
деятельности государственного (муниципального) учреждения 
и об использовании закрепленного за ним государственного 
(муниципального) имущества, утвержденные приказом Министерства 
финансов Российской Федерации от 2 ноября 2021 г. № 171н, 
утвержденным приказом Министерства финансов Российской Федерации 
от «____» _____________ 2022 г. № ______</t>
  </si>
  <si>
    <t>0610</t>
  </si>
  <si>
    <t>Субсидии на финансовое обеспечение выполнения государственного (муниципального) задания</t>
  </si>
  <si>
    <t>из них:
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</si>
  <si>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начальник финансового отдела</t>
  </si>
  <si>
    <t>74-07-53</t>
  </si>
  <si>
    <t xml:space="preserve">администрация Волгограда, департамент по образованию администрации Волгограда, департамент муниципального имущества администрации Волгограда , Тракторозаводское территориальное управление департамента по образованию администрации Волгограда  </t>
  </si>
  <si>
    <t xml:space="preserve">муниципальное образование – городской округ город-герой Волгоград   </t>
  </si>
  <si>
    <t>муниципальное дошкольное образовательное учреждение " Детский сад № 376 Тракторозаводского района Волгограда"</t>
  </si>
  <si>
    <t>3441014570</t>
  </si>
  <si>
    <t>за  2023 год
(за отчетный
финансовый год)</t>
  </si>
  <si>
    <t xml:space="preserve">                                                                                                      на 1  января  2025г.</t>
  </si>
  <si>
    <t>за  2024 год
(за отчетный
финансовый год)</t>
  </si>
</sst>
</file>

<file path=xl/styles.xml><?xml version="1.0" encoding="utf-8"?>
<styleSheet xmlns="http://schemas.openxmlformats.org/spreadsheetml/2006/main">
  <numFmts count="4">
    <numFmt numFmtId="0" formatCode="General"/>
    <numFmt numFmtId="4" formatCode="#,##0.00"/>
    <numFmt numFmtId="49" formatCode="@"/>
    <numFmt numFmtId="9" formatCode="0%"/>
  </numFmts>
  <fonts count="15">
    <font>
      <name val="Calibri"/>
      <sz val="11"/>
    </font>
    <font>
      <name val="Calibri"/>
      <charset val="204"/>
      <sz val="11"/>
      <color rgb="FF000000"/>
    </font>
    <font>
      <name val="Times New Roman"/>
      <charset val="204"/>
      <sz val="8"/>
      <color rgb="FF000000"/>
    </font>
    <font>
      <name val="Times New Roman"/>
      <b/>
      <charset val="204"/>
      <sz val="10"/>
    </font>
    <font>
      <name val="Times New Roman"/>
      <charset val="204"/>
      <sz val="10"/>
    </font>
    <font>
      <name val="Times New Roman"/>
      <charset val="204"/>
      <sz val="10"/>
      <color indexed="8"/>
    </font>
    <font>
      <name val="Times New Roman"/>
      <charset val="204"/>
      <sz val="10"/>
      <color rgb="FF000000"/>
    </font>
    <font>
      <name val="Calibri"/>
      <charset val="204"/>
      <sz val="10"/>
      <color rgb="FF000000"/>
    </font>
    <font>
      <name val="Times New Roman"/>
      <charset val="204"/>
      <sz val="9"/>
    </font>
    <font>
      <name val="Times New Roman"/>
      <charset val="204"/>
      <sz val="11"/>
      <color rgb="FF000000"/>
    </font>
    <font>
      <name val="Times New Roman"/>
      <i/>
      <charset val="204"/>
      <sz val="8"/>
    </font>
    <font>
      <name val="Times New Roman"/>
      <charset val="204"/>
      <sz val="8"/>
    </font>
    <font>
      <name val="Times New Roman"/>
      <charset val="204"/>
      <sz val="9"/>
      <color rgb="FF000000"/>
    </font>
    <font>
      <name val="Times New Roman"/>
      <b/>
      <charset val="204"/>
      <sz val="10"/>
      <color rgb="FF000000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bottom"/>
      <protection locked="0" hidden="0"/>
    </xf>
  </cellStyleXfs>
  <cellXfs count="154">
    <xf numFmtId="0" fontId="0" fillId="0" borderId="0" xfId="0">
      <alignment vertical="center"/>
    </xf>
    <xf numFmtId="4" fontId="1" fillId="0" borderId="0" xfId="0" applyNumberFormat="1" applyAlignment="1">
      <alignment vertical="bottom"/>
    </xf>
    <xf numFmtId="4" fontId="1" fillId="0" borderId="0" xfId="0" applyNumberFormat="1" applyAlignment="1">
      <alignment horizontal="center" vertical="bottom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right" vertical="bottom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bottom"/>
    </xf>
    <xf numFmtId="49" fontId="4" fillId="2" borderId="0" xfId="0" applyNumberFormat="1" applyFont="1" applyFill="1" applyAlignment="1">
      <alignment vertical="bottom"/>
    </xf>
    <xf numFmtId="4" fontId="3" fillId="2" borderId="0" xfId="0" applyNumberFormat="1" applyFont="1" applyFill="1" applyBorder="1" applyAlignment="1">
      <alignment vertical="bottom"/>
    </xf>
    <xf numFmtId="4" fontId="4" fillId="2" borderId="0" xfId="0" applyNumberFormat="1" applyFont="1" applyFill="1" applyAlignment="1">
      <alignment vertical="bottom"/>
    </xf>
    <xf numFmtId="4" fontId="3" fillId="2" borderId="1" xfId="0" applyNumberFormat="1" applyFont="1" applyFill="1" applyBorder="1" applyAlignment="1">
      <alignment vertical="bottom"/>
    </xf>
    <xf numFmtId="4" fontId="4" fillId="2" borderId="2" xfId="0" applyNumberFormat="1" applyFont="1" applyFill="1" applyBorder="1" applyAlignment="1">
      <alignment horizontal="center" vertical="bottom"/>
    </xf>
    <xf numFmtId="0" fontId="4" fillId="2" borderId="0" xfId="0" applyNumberFormat="1" applyFont="1" applyFill="1" applyBorder="1" applyAlignment="1">
      <alignment horizontal="center" vertical="bottom"/>
    </xf>
    <xf numFmtId="4" fontId="4" fillId="2" borderId="0" xfId="0" applyNumberFormat="1" applyFont="1" applyFill="1" applyAlignment="1">
      <alignment horizontal="right" vertical="bottom" wrapText="1" indent="1"/>
    </xf>
    <xf numFmtId="4" fontId="4" fillId="2" borderId="3" xfId="0" applyNumberFormat="1" applyFont="1" applyFill="1" applyBorder="1" applyAlignment="1">
      <alignment horizontal="center" vertical="bottom"/>
    </xf>
    <xf numFmtId="0" fontId="4" fillId="2" borderId="0" xfId="0" applyNumberFormat="1" applyFont="1" applyFill="1" applyBorder="1" applyAlignment="1">
      <alignment horizontal="center" vertical="bottom"/>
    </xf>
    <xf numFmtId="4" fontId="4" fillId="2" borderId="0" xfId="0" applyNumberFormat="1" applyFont="1" applyFill="1" applyBorder="1" applyAlignment="1">
      <alignment horizontal="center" vertical="bottom"/>
    </xf>
    <xf numFmtId="4" fontId="4" fillId="2" borderId="0" xfId="0" applyNumberFormat="1" applyFont="1" applyFill="1" applyAlignment="1">
      <alignment horizontal="right" vertical="bottom" indent="1"/>
    </xf>
    <xf numFmtId="49" fontId="5" fillId="0" borderId="4" xfId="0" applyNumberFormat="1" applyFont="1" applyBorder="1" applyAlignment="1">
      <alignment horizontal="center" vertical="bottom"/>
    </xf>
    <xf numFmtId="49" fontId="5" fillId="0" borderId="5" xfId="0" applyNumberFormat="1" applyFont="1" applyBorder="1" applyAlignment="1">
      <alignment vertical="bottom"/>
    </xf>
    <xf numFmtId="49" fontId="5" fillId="0" borderId="6" xfId="0" applyNumberFormat="1" applyFont="1" applyBorder="1" applyAlignment="1">
      <alignment vertical="bottom"/>
    </xf>
    <xf numFmtId="0" fontId="4" fillId="2" borderId="0" xfId="0" applyNumberFormat="1" applyFont="1" applyFill="1" applyAlignment="1">
      <alignment vertical="bottom" wrapText="1"/>
    </xf>
    <xf numFmtId="0" fontId="4" fillId="2" borderId="7" xfId="0" applyNumberFormat="1" applyFont="1" applyFill="1" applyBorder="1" applyAlignment="1">
      <alignment vertical="bottom" wrapText="1"/>
    </xf>
    <xf numFmtId="0" fontId="6" fillId="2" borderId="7" xfId="0" applyFont="1" applyFill="1" applyBorder="1" applyAlignment="1">
      <alignment vertical="bottom"/>
    </xf>
    <xf numFmtId="4" fontId="6" fillId="2" borderId="7" xfId="0" applyNumberFormat="1" applyFont="1" applyFill="1" applyBorder="1" applyAlignment="1">
      <alignment vertical="bottom"/>
    </xf>
    <xf numFmtId="4" fontId="4" fillId="2" borderId="7" xfId="0" applyNumberFormat="1" applyFont="1" applyFill="1" applyBorder="1" applyAlignment="1">
      <alignment vertical="bottom"/>
    </xf>
    <xf numFmtId="0" fontId="4" fillId="2" borderId="8" xfId="0" applyNumberFormat="1" applyFont="1" applyFill="1" applyBorder="1" applyAlignment="1">
      <alignment horizontal="center" vertical="bottom"/>
    </xf>
    <xf numFmtId="0" fontId="6" fillId="2" borderId="5" xfId="0" applyFont="1" applyFill="1" applyBorder="1" applyAlignment="1">
      <alignment vertical="bottom"/>
    </xf>
    <xf numFmtId="4" fontId="6" fillId="2" borderId="5" xfId="0" applyNumberFormat="1" applyFont="1" applyFill="1" applyBorder="1" applyAlignment="1">
      <alignment vertical="bottom"/>
    </xf>
    <xf numFmtId="4" fontId="4" fillId="2" borderId="5" xfId="0" applyNumberFormat="1" applyFont="1" applyFill="1" applyBorder="1" applyAlignment="1">
      <alignment vertical="bottom"/>
    </xf>
    <xf numFmtId="0" fontId="4" fillId="2" borderId="0" xfId="0" applyNumberFormat="1" applyFont="1" applyFill="1" applyAlignment="1">
      <alignment vertical="bottom"/>
    </xf>
    <xf numFmtId="4" fontId="4" fillId="2" borderId="0" xfId="0" applyNumberFormat="1" applyFont="1" applyFill="1" applyBorder="1" applyAlignment="1">
      <alignment horizontal="right" vertical="bottom"/>
    </xf>
    <xf numFmtId="4" fontId="4" fillId="2" borderId="0" xfId="0" applyNumberFormat="1" applyFont="1" applyFill="1" applyBorder="1" applyAlignment="1">
      <alignment vertical="bottom"/>
    </xf>
    <xf numFmtId="4" fontId="4" fillId="2" borderId="8" xfId="0" applyNumberFormat="1" applyFont="1" applyFill="1" applyBorder="1" applyAlignment="1">
      <alignment horizontal="center" vertical="bottom"/>
    </xf>
    <xf numFmtId="0" fontId="4" fillId="2" borderId="0" xfId="0" applyNumberFormat="1" applyFont="1" applyFill="1" applyAlignment="1">
      <alignment vertical="bottom"/>
    </xf>
    <xf numFmtId="0" fontId="4" fillId="2" borderId="0" xfId="0" applyNumberFormat="1" applyFont="1" applyFill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bottom"/>
    </xf>
    <xf numFmtId="0" fontId="3" fillId="2" borderId="0" xfId="0" applyFont="1" applyFill="1" applyBorder="1" applyAlignment="1">
      <alignment horizontal="center" vertical="bottom" wrapText="1"/>
    </xf>
    <xf numFmtId="4" fontId="7" fillId="0" borderId="0" xfId="0" applyNumberFormat="1" applyFont="1" applyAlignment="1">
      <alignment horizontal="center" vertical="bottom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bottom" wrapText="1"/>
    </xf>
    <xf numFmtId="49" fontId="4" fillId="2" borderId="6" xfId="0" applyNumberFormat="1" applyFont="1" applyFill="1" applyBorder="1" applyAlignment="1">
      <alignment horizontal="left" vertical="bottom" wrapText="1"/>
    </xf>
    <xf numFmtId="49" fontId="4" fillId="2" borderId="21" xfId="0" applyNumberFormat="1" applyFont="1" applyFill="1" applyBorder="1" applyAlignment="1">
      <alignment horizontal="center" vertical="bottom" wrapText="1"/>
    </xf>
    <xf numFmtId="4" fontId="3" fillId="2" borderId="22" xfId="0" applyNumberFormat="1" applyFont="1" applyFill="1" applyBorder="1" applyAlignment="1">
      <alignment horizontal="center" vertical="center" wrapText="1"/>
    </xf>
    <xf numFmtId="4" fontId="4" fillId="2" borderId="22" xfId="0" applyNumberFormat="1" applyFont="1" applyFill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bottom"/>
    </xf>
    <xf numFmtId="49" fontId="4" fillId="2" borderId="24" xfId="0" applyNumberFormat="1" applyFont="1" applyFill="1" applyBorder="1" applyAlignment="1">
      <alignment horizontal="center" vertical="bottom" wrapText="1"/>
    </xf>
    <xf numFmtId="4" fontId="3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bottom"/>
    </xf>
    <xf numFmtId="4" fontId="7" fillId="0" borderId="26" xfId="0" applyNumberFormat="1" applyFont="1" applyBorder="1" applyAlignment="1">
      <alignment horizontal="center" vertical="bottom"/>
    </xf>
    <xf numFmtId="49" fontId="4" fillId="2" borderId="5" xfId="0" applyNumberFormat="1" applyFont="1" applyFill="1" applyBorder="1" applyAlignment="1">
      <alignment horizontal="left" vertical="bottom" wrapText="1" indent="2"/>
    </xf>
    <xf numFmtId="49" fontId="4" fillId="2" borderId="6" xfId="0" applyNumberFormat="1" applyFont="1" applyFill="1" applyBorder="1" applyAlignment="1">
      <alignment horizontal="left" vertical="bottom" wrapText="1" indent="2"/>
    </xf>
    <xf numFmtId="49" fontId="4" fillId="0" borderId="24" xfId="0" applyNumberFormat="1" applyFont="1" applyFill="1" applyBorder="1" applyAlignment="1">
      <alignment horizontal="center" vertical="bottom" wrapText="1"/>
    </xf>
    <xf numFmtId="4" fontId="4" fillId="2" borderId="17" xfId="0" applyNumberFormat="1" applyFont="1" applyFill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center" vertical="bottom"/>
    </xf>
    <xf numFmtId="4" fontId="4" fillId="2" borderId="25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bottom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bottom"/>
    </xf>
    <xf numFmtId="49" fontId="3" fillId="2" borderId="10" xfId="0" applyNumberFormat="1" applyFont="1" applyFill="1" applyBorder="1" applyAlignment="1">
      <alignment horizontal="right" vertical="bottom" indent="1"/>
    </xf>
    <xf numFmtId="49" fontId="3" fillId="2" borderId="29" xfId="0" applyNumberFormat="1" applyFont="1" applyFill="1" applyBorder="1" applyAlignment="1">
      <alignment horizontal="right" vertical="bottom" indent="1"/>
    </xf>
    <xf numFmtId="49" fontId="4" fillId="2" borderId="30" xfId="0" applyNumberFormat="1" applyFont="1" applyFill="1" applyBorder="1" applyAlignment="1">
      <alignment horizontal="center" vertical="bottom" wrapText="1"/>
    </xf>
    <xf numFmtId="4" fontId="3" fillId="2" borderId="31" xfId="0" applyNumberFormat="1" applyFont="1" applyFill="1" applyBorder="1" applyAlignment="1">
      <alignment horizontal="center" vertical="center" wrapText="1"/>
    </xf>
    <xf numFmtId="4" fontId="4" fillId="2" borderId="31" xfId="0" applyNumberFormat="1" applyFont="1" applyFill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bottom"/>
    </xf>
    <xf numFmtId="49" fontId="4" fillId="2" borderId="0" xfId="0" applyNumberFormat="1" applyFont="1" applyFill="1" applyBorder="1" applyAlignment="1">
      <alignment horizontal="left" vertical="bottom" wrapText="1"/>
    </xf>
    <xf numFmtId="0" fontId="9" fillId="0" borderId="0" xfId="0" applyFont="1" applyAlignment="1">
      <alignment vertical="bottom"/>
    </xf>
    <xf numFmtId="0" fontId="4" fillId="2" borderId="0" xfId="0" applyFont="1" applyFill="1" applyAlignment="1">
      <alignment horizontal="center" vertical="bottom"/>
    </xf>
    <xf numFmtId="0" fontId="9" fillId="0" borderId="0" xfId="0" applyFont="1" applyAlignment="1">
      <alignment horizontal="center" vertical="bottom"/>
    </xf>
    <xf numFmtId="0" fontId="10" fillId="2" borderId="0" xfId="0" applyFont="1" applyFill="1" applyBorder="1" applyAlignment="1">
      <alignment horizontal="left" vertical="bottom" wrapText="1" indent="2"/>
    </xf>
    <xf numFmtId="49" fontId="11" fillId="2" borderId="0" xfId="0" applyNumberFormat="1" applyFont="1" applyFill="1" applyBorder="1" applyAlignment="1">
      <alignment horizontal="center" vertical="bottom"/>
    </xf>
    <xf numFmtId="0" fontId="11" fillId="2" borderId="0" xfId="0" applyFont="1" applyFill="1" applyBorder="1" applyAlignment="1">
      <alignment horizontal="center" vertical="bottom"/>
    </xf>
    <xf numFmtId="4" fontId="11" fillId="2" borderId="0" xfId="0" applyNumberFormat="1" applyFont="1" applyFill="1" applyBorder="1" applyAlignment="1">
      <alignment horizontal="center" vertical="bottom"/>
    </xf>
    <xf numFmtId="0" fontId="9" fillId="0" borderId="0" xfId="0" applyFont="1" applyBorder="1" applyAlignment="1">
      <alignment vertical="bottom"/>
    </xf>
    <xf numFmtId="0" fontId="8" fillId="2" borderId="19" xfId="0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bottom"/>
    </xf>
    <xf numFmtId="4" fontId="8" fillId="2" borderId="5" xfId="0" applyNumberFormat="1" applyFont="1" applyFill="1" applyBorder="1" applyAlignment="1">
      <alignment horizontal="center" vertical="bottom"/>
    </xf>
    <xf numFmtId="0" fontId="12" fillId="2" borderId="14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bottom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bottom" wrapText="1"/>
    </xf>
    <xf numFmtId="49" fontId="4" fillId="2" borderId="21" xfId="0" applyNumberFormat="1" applyFont="1" applyFill="1" applyBorder="1" applyAlignment="1">
      <alignment horizontal="center" vertical="bottom"/>
    </xf>
    <xf numFmtId="4" fontId="3" fillId="2" borderId="25" xfId="0" applyNumberFormat="1" applyFont="1" applyFill="1" applyBorder="1" applyAlignment="1">
      <alignment horizontal="center" vertical="center"/>
    </xf>
    <xf numFmtId="4" fontId="13" fillId="0" borderId="25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4" fontId="13" fillId="0" borderId="23" xfId="0" applyNumberFormat="1" applyFont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bottom"/>
    </xf>
    <xf numFmtId="4" fontId="3" fillId="2" borderId="0" xfId="0" applyNumberFormat="1" applyFont="1" applyFill="1" applyAlignment="1">
      <alignment horizontal="center" vertical="bottom"/>
    </xf>
    <xf numFmtId="4" fontId="13" fillId="0" borderId="26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bottom" wrapText="1" indent="2"/>
    </xf>
    <xf numFmtId="4" fontId="4" fillId="2" borderId="25" xfId="0" applyNumberFormat="1" applyFont="1" applyFill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4" fontId="6" fillId="0" borderId="26" xfId="0" applyNumberFormat="1" applyFont="1" applyBorder="1">
      <alignment vertical="center"/>
    </xf>
    <xf numFmtId="0" fontId="4" fillId="2" borderId="5" xfId="0" applyFont="1" applyFill="1" applyBorder="1" applyAlignment="1">
      <alignment horizontal="left" vertical="bottom" wrapText="1" indent="2"/>
    </xf>
    <xf numFmtId="4" fontId="13" fillId="0" borderId="26" xfId="0" applyNumberFormat="1" applyFont="1" applyBorder="1">
      <alignment vertical="center"/>
    </xf>
    <xf numFmtId="4" fontId="6" fillId="0" borderId="26" xfId="0" applyNumberFormat="1" applyFont="1" applyBorder="1" applyAlignment="1">
      <alignment vertical="bottom"/>
    </xf>
    <xf numFmtId="4" fontId="13" fillId="0" borderId="26" xfId="0" applyNumberFormat="1" applyFont="1" applyBorder="1" applyAlignment="1">
      <alignment vertical="bottom"/>
    </xf>
    <xf numFmtId="0" fontId="3" fillId="2" borderId="29" xfId="0" applyFont="1" applyFill="1" applyBorder="1" applyAlignment="1">
      <alignment horizontal="right" vertical="bottom" wrapText="1" indent="1"/>
    </xf>
    <xf numFmtId="49" fontId="4" fillId="2" borderId="34" xfId="0" applyNumberFormat="1" applyFont="1" applyFill="1" applyBorder="1" applyAlignment="1">
      <alignment horizontal="center" vertical="bottom"/>
    </xf>
    <xf numFmtId="4" fontId="3" fillId="2" borderId="20" xfId="0" applyNumberFormat="1" applyFont="1" applyFill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9" fontId="6" fillId="0" borderId="35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bottom" wrapText="1"/>
    </xf>
    <xf numFmtId="0" fontId="6" fillId="2" borderId="7" xfId="0" applyFont="1" applyFill="1" applyBorder="1" applyAlignment="1">
      <alignment horizontal="center" vertical="bottom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bottom"/>
    </xf>
    <xf numFmtId="0" fontId="7" fillId="0" borderId="7" xfId="0" applyFont="1" applyBorder="1" applyAlignment="1">
      <alignment horizontal="center" vertical="bottom"/>
    </xf>
    <xf numFmtId="0" fontId="6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6" fillId="2" borderId="0" xfId="0" applyNumberFormat="1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49" fontId="6" fillId="2" borderId="0" xfId="0" applyNumberFormat="1" applyFont="1" applyFill="1" applyAlignment="1">
      <alignment vertical="center" wrapText="1"/>
    </xf>
    <xf numFmtId="0" fontId="7" fillId="0" borderId="0" xfId="0" applyFont="1" applyAlignment="1">
      <alignment horizontal="center" vertical="bottom"/>
    </xf>
  </cellXfs>
  <cellStyles count="2">
    <cellStyle name="常规" xfId="0" builtinId="0"/>
    <cellStyle name="Обычный 3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9DC3E5"/>
  </sheetPr>
  <dimension ref="B1:W50"/>
  <sheetViews>
    <sheetView workbookViewId="0" topLeftCell="A26" showGridLines="0" zoomScale="90">
      <selection activeCell="G46" sqref="G46"/>
    </sheetView>
  </sheetViews>
  <sheetFormatPr defaultRowHeight="15.0" defaultColWidth="10"/>
  <cols>
    <col min="1" max="1" customWidth="1" width="1.8554688" style="0"/>
    <col min="2" max="2" customWidth="1" width="30.855469" style="0"/>
    <col min="3" max="3" customWidth="1" width="57.285156" style="0"/>
    <col min="4" max="4" customWidth="1" width="12.5703125" style="0"/>
    <col min="5" max="7" customWidth="1" width="23.570312" style="1"/>
    <col min="8" max="8" customWidth="1" width="23.570312" style="2"/>
    <col min="9" max="9" customWidth="1" width="11.425781" style="0"/>
  </cols>
  <sheetData>
    <row r="1" spans="8:8" ht="102.0" customHeight="1">
      <c r="B1" s="3"/>
      <c r="C1" s="3"/>
      <c r="D1" s="4" t="s">
        <v>171</v>
      </c>
      <c r="E1" s="4"/>
      <c r="F1" s="4"/>
      <c r="G1" s="4"/>
      <c r="H1" s="4"/>
    </row>
    <row r="2" spans="8:8">
      <c r="B2" s="5" t="s">
        <v>133</v>
      </c>
      <c r="C2" s="5"/>
      <c r="D2" s="5"/>
      <c r="E2" s="5"/>
      <c r="F2" s="5"/>
      <c r="G2" s="5"/>
      <c r="H2" s="5"/>
    </row>
    <row r="3" spans="8:8" ht="15.75">
      <c r="B3" s="6"/>
      <c r="C3" s="6"/>
      <c r="D3" s="7"/>
      <c r="E3" s="8"/>
      <c r="F3" s="9"/>
      <c r="G3" s="10"/>
      <c r="H3" s="11" t="s">
        <v>0</v>
      </c>
    </row>
    <row r="4" spans="8:8">
      <c r="B4" s="12" t="s">
        <v>182</v>
      </c>
      <c r="C4" s="12"/>
      <c r="D4" s="12"/>
      <c r="E4" s="12"/>
      <c r="F4" s="12"/>
      <c r="G4" s="13" t="s">
        <v>1</v>
      </c>
      <c r="H4" s="14"/>
    </row>
    <row r="5" spans="8:8" ht="16.5" customHeight="1">
      <c r="B5" s="15"/>
      <c r="C5" s="15"/>
      <c r="D5" s="15"/>
      <c r="E5" s="16"/>
      <c r="F5" s="16"/>
      <c r="G5" s="17" t="s">
        <v>2</v>
      </c>
      <c r="H5" s="18" t="s">
        <v>180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</row>
    <row r="6" spans="8:8" ht="26.25" customHeight="1">
      <c r="B6" s="21" t="s">
        <v>3</v>
      </c>
      <c r="C6" s="22" t="s">
        <v>179</v>
      </c>
      <c r="D6" s="23"/>
      <c r="E6" s="24"/>
      <c r="F6" s="25"/>
      <c r="G6" s="17" t="s">
        <v>4</v>
      </c>
      <c r="H6" s="26">
        <v>3.44101001E8</v>
      </c>
    </row>
    <row r="7" spans="8:8" ht="54.75" customHeight="1">
      <c r="B7" s="21" t="s">
        <v>5</v>
      </c>
      <c r="C7" s="22" t="s">
        <v>177</v>
      </c>
      <c r="D7" s="27"/>
      <c r="E7" s="28"/>
      <c r="F7" s="29"/>
      <c r="G7" s="17" t="s">
        <v>6</v>
      </c>
      <c r="H7" s="26">
        <v>763.0</v>
      </c>
    </row>
    <row r="8" spans="8:8" ht="29.25" customHeight="1">
      <c r="B8" s="21" t="s">
        <v>7</v>
      </c>
      <c r="C8" s="22" t="s">
        <v>178</v>
      </c>
      <c r="D8" s="27"/>
      <c r="E8" s="28"/>
      <c r="F8" s="29"/>
      <c r="G8" s="17" t="s">
        <v>8</v>
      </c>
      <c r="H8" s="26">
        <v>1.8701E7</v>
      </c>
    </row>
    <row r="9" spans="8:8">
      <c r="B9" s="30" t="s">
        <v>9</v>
      </c>
      <c r="C9" s="30"/>
      <c r="D9" s="15"/>
      <c r="E9" s="31"/>
      <c r="F9" s="32"/>
      <c r="G9" s="17"/>
      <c r="H9" s="33"/>
    </row>
    <row r="10" spans="8:8" ht="15.75">
      <c r="B10" s="34" t="s">
        <v>10</v>
      </c>
      <c r="C10" s="34"/>
      <c r="D10" s="35"/>
      <c r="E10" s="31"/>
      <c r="F10" s="9"/>
      <c r="G10" s="17" t="s">
        <v>11</v>
      </c>
      <c r="H10" s="36">
        <v>383.0</v>
      </c>
    </row>
    <row r="11" spans="8:8" ht="2.25" customHeight="1">
      <c r="B11" s="34"/>
      <c r="C11" s="34"/>
      <c r="D11" s="35"/>
      <c r="E11" s="31"/>
      <c r="F11" s="9"/>
      <c r="G11" s="17"/>
      <c r="H11" s="16"/>
    </row>
    <row r="12" spans="8:8">
      <c r="B12" s="37" t="s">
        <v>12</v>
      </c>
      <c r="C12" s="37"/>
      <c r="D12" s="37"/>
      <c r="E12" s="37"/>
      <c r="F12" s="37"/>
      <c r="G12" s="37"/>
      <c r="H12" s="37"/>
    </row>
    <row r="13" spans="8:8" ht="2.25" customHeight="1">
      <c r="B13" s="6"/>
      <c r="C13" s="6"/>
      <c r="D13" s="6"/>
      <c r="E13" s="9"/>
      <c r="F13" s="9"/>
      <c r="G13" s="9"/>
      <c r="H13" s="38"/>
    </row>
    <row r="14" spans="8:8" ht="15.0" customHeight="1">
      <c r="B14" s="39" t="s">
        <v>13</v>
      </c>
      <c r="C14" s="40"/>
      <c r="D14" s="41" t="s">
        <v>14</v>
      </c>
      <c r="E14" s="42" t="s">
        <v>15</v>
      </c>
      <c r="F14" s="43"/>
      <c r="G14" s="44" t="s">
        <v>16</v>
      </c>
      <c r="H14" s="45" t="s">
        <v>17</v>
      </c>
    </row>
    <row r="15" spans="8:8" ht="15.0" customHeight="1">
      <c r="B15" s="46"/>
      <c r="C15" s="47"/>
      <c r="D15" s="48"/>
      <c r="E15" s="44" t="s">
        <v>183</v>
      </c>
      <c r="F15" s="44" t="s">
        <v>181</v>
      </c>
      <c r="G15" s="49"/>
      <c r="H15" s="50"/>
    </row>
    <row r="16" spans="8:8" ht="25.5" customHeight="1">
      <c r="B16" s="51"/>
      <c r="C16" s="52"/>
      <c r="D16" s="53"/>
      <c r="E16" s="54"/>
      <c r="F16" s="54"/>
      <c r="G16" s="54"/>
      <c r="H16" s="55"/>
    </row>
    <row r="17" spans="8:8" ht="12.0" customHeight="1">
      <c r="B17" s="56">
        <v>1.0</v>
      </c>
      <c r="C17" s="57"/>
      <c r="D17" s="58" t="s">
        <v>18</v>
      </c>
      <c r="E17" s="59" t="s">
        <v>19</v>
      </c>
      <c r="F17" s="59" t="s">
        <v>19</v>
      </c>
      <c r="G17" s="60" t="s">
        <v>21</v>
      </c>
      <c r="H17" s="61">
        <v>6.0</v>
      </c>
    </row>
    <row r="18" spans="8:8">
      <c r="B18" s="62" t="s">
        <v>173</v>
      </c>
      <c r="C18" s="63"/>
      <c r="D18" s="64" t="s">
        <v>22</v>
      </c>
      <c r="E18" s="65">
        <v>1.856859899E7</v>
      </c>
      <c r="F18" s="65">
        <v>1.945321566E7</v>
      </c>
      <c r="G18" s="66">
        <f>100-(F18*100/E18)</f>
        <v>-4.764046390771995</v>
      </c>
      <c r="H18" s="67">
        <f>E18/E48</f>
        <v>0.7818521197537582</v>
      </c>
    </row>
    <row r="19" spans="8:8" ht="27.0" customHeight="1">
      <c r="B19" s="62" t="s">
        <v>23</v>
      </c>
      <c r="C19" s="63"/>
      <c r="D19" s="68" t="s">
        <v>24</v>
      </c>
      <c r="E19" s="69"/>
      <c r="F19" s="69"/>
      <c r="G19" s="70"/>
      <c r="H19" s="71"/>
    </row>
    <row r="20" spans="8:8">
      <c r="B20" s="62" t="s">
        <v>25</v>
      </c>
      <c r="C20" s="63"/>
      <c r="D20" s="68" t="s">
        <v>26</v>
      </c>
      <c r="E20" s="69">
        <v>773619.88</v>
      </c>
      <c r="F20" s="69">
        <v>516454.92</v>
      </c>
      <c r="G20" s="70">
        <f>100-(F20*100/E20)</f>
        <v>33.2417724322183</v>
      </c>
      <c r="H20" s="71">
        <f>E20/E48</f>
        <v>0.03257415076858462</v>
      </c>
    </row>
    <row r="21" spans="8:8">
      <c r="B21" s="62" t="s">
        <v>27</v>
      </c>
      <c r="C21" s="63"/>
      <c r="D21" s="68" t="s">
        <v>28</v>
      </c>
      <c r="E21" s="69"/>
      <c r="F21" s="69"/>
      <c r="G21" s="70"/>
      <c r="H21" s="72"/>
    </row>
    <row r="22" spans="8:8">
      <c r="B22" s="62" t="s">
        <v>29</v>
      </c>
      <c r="C22" s="63"/>
      <c r="D22" s="68" t="s">
        <v>30</v>
      </c>
      <c r="E22" s="69">
        <f>E23+E24</f>
        <v>0.0</v>
      </c>
      <c r="F22" s="69">
        <f>F23+F24</f>
        <v>0.0</v>
      </c>
      <c r="G22" s="70"/>
      <c r="H22" s="72"/>
    </row>
    <row r="23" spans="8:8" ht="26.25" customHeight="1">
      <c r="B23" s="73" t="s">
        <v>31</v>
      </c>
      <c r="C23" s="74"/>
      <c r="D23" s="75" t="s">
        <v>156</v>
      </c>
      <c r="E23" s="70"/>
      <c r="F23" s="70"/>
      <c r="G23" s="70"/>
      <c r="H23" s="72"/>
    </row>
    <row r="24" spans="8:8">
      <c r="B24" s="73" t="s">
        <v>32</v>
      </c>
      <c r="C24" s="74"/>
      <c r="D24" s="75" t="s">
        <v>157</v>
      </c>
      <c r="E24" s="70"/>
      <c r="F24" s="70"/>
      <c r="G24" s="70"/>
      <c r="H24" s="72"/>
    </row>
    <row r="25" spans="8:8" ht="27.75" customHeight="1">
      <c r="B25" s="62" t="s">
        <v>33</v>
      </c>
      <c r="C25" s="63"/>
      <c r="D25" s="68" t="s">
        <v>34</v>
      </c>
      <c r="E25" s="69">
        <f>E26</f>
        <v>0.0</v>
      </c>
      <c r="F25" s="69">
        <f>F26</f>
        <v>0.0</v>
      </c>
      <c r="G25" s="70"/>
      <c r="H25" s="72"/>
    </row>
    <row r="26" spans="8:8" ht="51.0" customHeight="1">
      <c r="B26" s="73" t="s">
        <v>174</v>
      </c>
      <c r="C26" s="74"/>
      <c r="D26" s="68" t="s">
        <v>172</v>
      </c>
      <c r="E26" s="70"/>
      <c r="F26" s="70"/>
      <c r="G26" s="70"/>
      <c r="H26" s="71"/>
    </row>
    <row r="27" spans="8:8" ht="28.5" customHeight="1">
      <c r="B27" s="62" t="s">
        <v>35</v>
      </c>
      <c r="C27" s="63"/>
      <c r="D27" s="68" t="s">
        <v>36</v>
      </c>
      <c r="E27" s="69">
        <v>0.0</v>
      </c>
      <c r="F27" s="69">
        <v>0.0</v>
      </c>
      <c r="G27" s="70"/>
      <c r="H27" s="71">
        <f>E27/E48</f>
        <v>0.0</v>
      </c>
    </row>
    <row r="28" spans="8:8" ht="28.5" customHeight="1">
      <c r="B28" s="62" t="s">
        <v>37</v>
      </c>
      <c r="C28" s="63"/>
      <c r="D28" s="68" t="s">
        <v>38</v>
      </c>
      <c r="E28" s="69">
        <f>E29+E29+E30+E31+E32+E33+E34+E35</f>
        <v>4405598.56</v>
      </c>
      <c r="F28" s="69">
        <f>F29+F29+F30+F31+F32+F33+F34+F35</f>
        <v>4448177.25</v>
      </c>
      <c r="G28" s="76">
        <f>100-(F28*100/E28)</f>
        <v>-0.9664677664139987</v>
      </c>
      <c r="H28" s="77">
        <f>E28/E48</f>
        <v>0.18550277136014046</v>
      </c>
    </row>
    <row r="29" spans="8:8" ht="27.0" customHeight="1">
      <c r="B29" s="73" t="s">
        <v>39</v>
      </c>
      <c r="C29" s="74"/>
      <c r="D29" s="75" t="s">
        <v>152</v>
      </c>
      <c r="E29" s="70"/>
      <c r="F29" s="70"/>
      <c r="G29" s="70"/>
      <c r="H29" s="72"/>
    </row>
    <row r="30" spans="8:8" ht="39.75" customHeight="1">
      <c r="B30" s="73" t="s">
        <v>40</v>
      </c>
      <c r="C30" s="74"/>
      <c r="D30" s="75" t="s">
        <v>153</v>
      </c>
      <c r="E30" s="70">
        <v>4405598.56</v>
      </c>
      <c r="F30" s="70">
        <v>4448177.25</v>
      </c>
      <c r="G30" s="70"/>
      <c r="H30" s="72"/>
    </row>
    <row r="31" spans="8:8" ht="27.0" customHeight="1">
      <c r="B31" s="73" t="s">
        <v>41</v>
      </c>
      <c r="C31" s="74"/>
      <c r="D31" s="75" t="s">
        <v>158</v>
      </c>
      <c r="E31" s="70"/>
      <c r="F31" s="70"/>
      <c r="G31" s="70"/>
      <c r="H31" s="72"/>
    </row>
    <row r="32" spans="8:8" ht="15.0" customHeight="1">
      <c r="B32" s="73" t="s">
        <v>42</v>
      </c>
      <c r="C32" s="74"/>
      <c r="D32" s="75" t="s">
        <v>159</v>
      </c>
      <c r="E32" s="70"/>
      <c r="F32" s="70"/>
      <c r="G32" s="70"/>
      <c r="H32" s="72"/>
    </row>
    <row r="33" spans="8:8" ht="26.25" customHeight="1">
      <c r="B33" s="73" t="s">
        <v>43</v>
      </c>
      <c r="C33" s="74"/>
      <c r="D33" s="75" t="s">
        <v>160</v>
      </c>
      <c r="E33" s="70"/>
      <c r="F33" s="70"/>
      <c r="G33" s="70"/>
      <c r="H33" s="72"/>
    </row>
    <row r="34" spans="8:8" ht="25.5" customHeight="1">
      <c r="B34" s="73" t="s">
        <v>44</v>
      </c>
      <c r="C34" s="74"/>
      <c r="D34" s="75" t="s">
        <v>161</v>
      </c>
      <c r="E34" s="70"/>
      <c r="F34" s="70"/>
      <c r="G34" s="70"/>
      <c r="H34" s="72"/>
    </row>
    <row r="35" spans="8:8" ht="27.0" customHeight="1">
      <c r="B35" s="73" t="s">
        <v>45</v>
      </c>
      <c r="C35" s="74"/>
      <c r="D35" s="75" t="s">
        <v>162</v>
      </c>
      <c r="E35" s="70"/>
      <c r="F35" s="70"/>
      <c r="G35" s="70"/>
      <c r="H35" s="72"/>
    </row>
    <row r="36" spans="8:8">
      <c r="B36" s="62" t="s">
        <v>46</v>
      </c>
      <c r="C36" s="63"/>
      <c r="D36" s="75" t="s">
        <v>47</v>
      </c>
      <c r="E36" s="69">
        <f>E37+E38+E39+E40+E41+E42+E43+E44</f>
        <v>1685.22</v>
      </c>
      <c r="F36" s="69">
        <f>F37+F38+F39+F40+F41+F42+F43+F44</f>
        <v>1278.1</v>
      </c>
      <c r="G36" s="70">
        <f>100-(F36*100/E36)</f>
        <v>24.158270136836705</v>
      </c>
      <c r="H36" s="72"/>
    </row>
    <row r="37" spans="8:8" ht="24.75" customHeight="1">
      <c r="B37" s="73" t="s">
        <v>48</v>
      </c>
      <c r="C37" s="74"/>
      <c r="D37" s="75" t="s">
        <v>154</v>
      </c>
      <c r="E37" s="70">
        <v>1685.22</v>
      </c>
      <c r="F37" s="70">
        <v>1278.1</v>
      </c>
      <c r="G37" s="78"/>
      <c r="H37" s="72"/>
    </row>
    <row r="38" spans="8:8" ht="27.75" customHeight="1">
      <c r="B38" s="73" t="s">
        <v>49</v>
      </c>
      <c r="C38" s="74"/>
      <c r="D38" s="75" t="s">
        <v>155</v>
      </c>
      <c r="E38" s="78"/>
      <c r="F38" s="78"/>
      <c r="G38" s="78"/>
      <c r="H38" s="72"/>
    </row>
    <row r="39" spans="8:8">
      <c r="B39" s="73" t="s">
        <v>50</v>
      </c>
      <c r="C39" s="74"/>
      <c r="D39" s="75" t="s">
        <v>163</v>
      </c>
      <c r="E39" s="78"/>
      <c r="F39" s="78"/>
      <c r="G39" s="78"/>
      <c r="H39" s="72"/>
    </row>
    <row r="40" spans="8:8">
      <c r="B40" s="73" t="s">
        <v>51</v>
      </c>
      <c r="C40" s="74"/>
      <c r="D40" s="75" t="s">
        <v>164</v>
      </c>
      <c r="E40" s="78"/>
      <c r="F40" s="78"/>
      <c r="G40" s="78"/>
      <c r="H40" s="72"/>
    </row>
    <row r="41" spans="8:8">
      <c r="B41" s="73" t="s">
        <v>52</v>
      </c>
      <c r="C41" s="74"/>
      <c r="D41" s="75" t="s">
        <v>165</v>
      </c>
      <c r="E41" s="78"/>
      <c r="F41" s="78"/>
      <c r="G41" s="78"/>
      <c r="H41" s="72"/>
    </row>
    <row r="42" spans="8:8">
      <c r="B42" s="73" t="s">
        <v>53</v>
      </c>
      <c r="C42" s="74"/>
      <c r="D42" s="75" t="s">
        <v>166</v>
      </c>
      <c r="E42" s="78"/>
      <c r="F42" s="78"/>
      <c r="G42" s="78"/>
      <c r="H42" s="72"/>
    </row>
    <row r="43" spans="8:8" ht="27.0" customHeight="1">
      <c r="B43" s="73" t="s">
        <v>54</v>
      </c>
      <c r="C43" s="74"/>
      <c r="D43" s="75" t="s">
        <v>167</v>
      </c>
      <c r="E43" s="78"/>
      <c r="F43" s="78"/>
      <c r="G43" s="78"/>
      <c r="H43" s="72"/>
    </row>
    <row r="44" spans="8:8">
      <c r="B44" s="73" t="s">
        <v>55</v>
      </c>
      <c r="C44" s="74"/>
      <c r="D44" s="75" t="s">
        <v>168</v>
      </c>
      <c r="E44" s="78"/>
      <c r="F44" s="78"/>
      <c r="G44" s="78"/>
      <c r="H44" s="71"/>
    </row>
    <row r="45" spans="8:8">
      <c r="B45" s="62" t="s">
        <v>56</v>
      </c>
      <c r="C45" s="63"/>
      <c r="D45" s="68" t="s">
        <v>57</v>
      </c>
      <c r="E45" s="69">
        <v>0.0</v>
      </c>
      <c r="F45" s="69">
        <v>0.0</v>
      </c>
      <c r="G45" s="70"/>
      <c r="H45" s="71"/>
    </row>
    <row r="46" spans="8:8">
      <c r="B46" s="62" t="s">
        <v>58</v>
      </c>
      <c r="C46" s="63"/>
      <c r="D46" s="79" t="s">
        <v>59</v>
      </c>
      <c r="E46" s="80">
        <v>0.0</v>
      </c>
      <c r="F46" s="80">
        <v>1240.0</v>
      </c>
      <c r="G46" s="70"/>
      <c r="H46" s="71"/>
    </row>
    <row r="47" spans="8:8">
      <c r="B47" s="62" t="s">
        <v>60</v>
      </c>
      <c r="C47" s="63"/>
      <c r="D47" s="79" t="s">
        <v>61</v>
      </c>
      <c r="E47" s="80">
        <v>0.0</v>
      </c>
      <c r="F47" s="80">
        <v>0.0</v>
      </c>
      <c r="G47" s="70"/>
      <c r="H47" s="81"/>
    </row>
    <row r="48" spans="8:8" ht="15.75">
      <c r="B48" s="82" t="s">
        <v>62</v>
      </c>
      <c r="C48" s="83"/>
      <c r="D48" s="84" t="s">
        <v>63</v>
      </c>
      <c r="E48" s="85">
        <f>E18+E19+E20+E21+E22+E25+E27+E28+E36+E45+E46+E47</f>
        <v>2.374950265E7</v>
      </c>
      <c r="F48" s="85">
        <f>F18+F19+F20+F21+F22+F25+F27+F28+F36+F45+F46+F47</f>
        <v>2.442036593E7</v>
      </c>
      <c r="G48" s="86" t="s">
        <v>64</v>
      </c>
      <c r="H48" s="87">
        <v>1.0</v>
      </c>
    </row>
    <row r="50" spans="8:8">
      <c r="B50" s="88"/>
      <c r="C50" s="88"/>
    </row>
  </sheetData>
  <mergeCells count="43">
    <mergeCell ref="B48:C48"/>
    <mergeCell ref="B31:C31"/>
    <mergeCell ref="B22:C22"/>
    <mergeCell ref="B2:H2"/>
    <mergeCell ref="B19:C19"/>
    <mergeCell ref="B17:C17"/>
    <mergeCell ref="B4:F4"/>
    <mergeCell ref="B12:H12"/>
    <mergeCell ref="G14:G16"/>
    <mergeCell ref="H14:H16"/>
    <mergeCell ref="B40:C40"/>
    <mergeCell ref="B47:C47"/>
    <mergeCell ref="B46:C46"/>
    <mergeCell ref="B44:C44"/>
    <mergeCell ref="B42:C42"/>
    <mergeCell ref="B29:C29"/>
    <mergeCell ref="B43:C43"/>
    <mergeCell ref="B27:C27"/>
    <mergeCell ref="B30:C30"/>
    <mergeCell ref="B35:C35"/>
    <mergeCell ref="B33:C33"/>
    <mergeCell ref="B37:C37"/>
    <mergeCell ref="B28:C28"/>
    <mergeCell ref="B45:C45"/>
    <mergeCell ref="B32:C32"/>
    <mergeCell ref="B36:C36"/>
    <mergeCell ref="B41:C41"/>
    <mergeCell ref="B34:C34"/>
    <mergeCell ref="B23:C23"/>
    <mergeCell ref="B39:C39"/>
    <mergeCell ref="B24:C24"/>
    <mergeCell ref="B25:C25"/>
    <mergeCell ref="B26:C26"/>
    <mergeCell ref="B14:C16"/>
    <mergeCell ref="D14:D16"/>
    <mergeCell ref="E14:F14"/>
    <mergeCell ref="D1:H1"/>
    <mergeCell ref="B21:C21"/>
    <mergeCell ref="B20:C20"/>
    <mergeCell ref="B18:C18"/>
    <mergeCell ref="F15:F16"/>
    <mergeCell ref="E15:E16"/>
    <mergeCell ref="B38:C38"/>
  </mergeCells>
  <pageMargins left="0.6299212598425197" right="0.4330708661417323" top="0.5511811023622047" bottom="0.5511811023622047" header="0.31496062992125984" footer="0.31496062992125984"/>
  <pageSetup paperSize="8" fitToWidth="0" fitToHeight="0" orientation="landscape"/>
  <headerFooter differentFirst="1">
    <oddHeader>&amp;C&amp;"Times New Roman,обычный"&amp;10&amp;P</oddHead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tabColor rgb="FF9DC3E5"/>
  </sheetPr>
  <dimension ref="A1:V45"/>
  <sheetViews>
    <sheetView tabSelected="1" workbookViewId="0" topLeftCell="A25" showGridLines="0" zoomScale="90">
      <selection activeCell="R33" sqref="R33"/>
    </sheetView>
  </sheetViews>
  <sheetFormatPr defaultRowHeight="15.0" defaultColWidth="10"/>
  <cols>
    <col min="1" max="1" customWidth="1" width="1.0" style="89"/>
    <col min="2" max="2" customWidth="1" width="23.0" style="6"/>
    <col min="3" max="3" customWidth="1" width="4.8554688" style="7"/>
    <col min="4" max="4" customWidth="1" width="12.5703125" style="90"/>
    <col min="5" max="5" customWidth="1" width="11.0" style="90"/>
    <col min="6" max="6" customWidth="1" width="12.855469" style="90"/>
    <col min="7" max="7" customWidth="1" width="10.0" style="90"/>
    <col min="8" max="8" customWidth="1" width="12.855469" style="91"/>
    <col min="9" max="9" customWidth="1" width="9.855469" style="91"/>
    <col min="10" max="10" customWidth="1" width="11.285156" style="91"/>
    <col min="11" max="11" customWidth="1" width="10.0" style="91"/>
    <col min="12" max="12" customWidth="1" width="9.5703125" style="91"/>
    <col min="13" max="13" customWidth="1" width="10.0" style="91"/>
    <col min="14" max="14" customWidth="1" width="5.0" style="91"/>
    <col min="15" max="15" customWidth="1" width="10.0" style="91"/>
    <col min="16" max="16" customWidth="1" width="13.425781" style="91"/>
    <col min="17" max="17" customWidth="1" width="10.0" style="91"/>
    <col min="18" max="18" customWidth="1" width="14.5703125" style="91"/>
    <col min="19" max="19" customWidth="1" width="10.0" style="91"/>
    <col min="20" max="20" customWidth="1" width="14.425781" style="91"/>
    <col min="21" max="21" customWidth="1" width="14.140625" style="89"/>
    <col min="22" max="16384" customWidth="0" width="9.140625" style="89"/>
  </cols>
  <sheetData>
    <row r="1" spans="8:8" ht="19.5" customHeight="1">
      <c r="B1" s="5" t="s">
        <v>65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8:8" ht="7.5" customHeight="1">
      <c r="B2" s="92"/>
      <c r="C2" s="93"/>
      <c r="D2" s="94"/>
      <c r="E2" s="95"/>
      <c r="F2" s="95"/>
      <c r="G2" s="95"/>
    </row>
    <row r="3" spans="8:8">
      <c r="A3" s="96"/>
      <c r="B3" s="97" t="s">
        <v>13</v>
      </c>
      <c r="C3" s="98" t="s">
        <v>14</v>
      </c>
      <c r="D3" s="99" t="s">
        <v>66</v>
      </c>
      <c r="E3" s="99" t="s">
        <v>67</v>
      </c>
      <c r="F3" s="100" t="s">
        <v>68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8:8">
      <c r="A4" s="96"/>
      <c r="B4" s="97"/>
      <c r="C4" s="98"/>
      <c r="D4" s="99"/>
      <c r="E4" s="99"/>
      <c r="F4" s="102" t="s">
        <v>69</v>
      </c>
      <c r="G4" s="103" t="s">
        <v>70</v>
      </c>
      <c r="H4" s="102" t="s">
        <v>71</v>
      </c>
      <c r="I4" s="103" t="s">
        <v>72</v>
      </c>
      <c r="J4" s="104" t="s">
        <v>73</v>
      </c>
      <c r="K4" s="104"/>
      <c r="L4" s="104"/>
      <c r="M4" s="104"/>
      <c r="N4" s="104" t="s">
        <v>74</v>
      </c>
      <c r="O4" s="103" t="s">
        <v>70</v>
      </c>
      <c r="P4" s="105" t="s">
        <v>75</v>
      </c>
      <c r="Q4" s="103" t="s">
        <v>70</v>
      </c>
      <c r="R4" s="106" t="s">
        <v>76</v>
      </c>
      <c r="S4" s="106"/>
      <c r="T4" s="106"/>
      <c r="U4" s="107"/>
    </row>
    <row r="5" spans="8:8">
      <c r="A5" s="96"/>
      <c r="B5" s="97"/>
      <c r="C5" s="98"/>
      <c r="D5" s="99"/>
      <c r="E5" s="99"/>
      <c r="F5" s="102"/>
      <c r="G5" s="102"/>
      <c r="H5" s="102"/>
      <c r="I5" s="102"/>
      <c r="J5" s="105" t="s">
        <v>77</v>
      </c>
      <c r="K5" s="105"/>
      <c r="L5" s="105"/>
      <c r="M5" s="105"/>
      <c r="N5" s="105"/>
      <c r="O5" s="102"/>
      <c r="P5" s="105"/>
      <c r="Q5" s="102"/>
      <c r="R5" s="105" t="s">
        <v>78</v>
      </c>
      <c r="S5" s="105" t="s">
        <v>72</v>
      </c>
      <c r="T5" s="105" t="s">
        <v>79</v>
      </c>
      <c r="U5" s="108" t="s">
        <v>72</v>
      </c>
    </row>
    <row r="6" spans="8:8" ht="102.75" customHeight="1">
      <c r="A6" s="96"/>
      <c r="B6" s="97"/>
      <c r="C6" s="98"/>
      <c r="D6" s="99"/>
      <c r="E6" s="99"/>
      <c r="F6" s="104"/>
      <c r="G6" s="104"/>
      <c r="H6" s="104"/>
      <c r="I6" s="104"/>
      <c r="J6" s="109" t="s">
        <v>80</v>
      </c>
      <c r="K6" s="109" t="s">
        <v>70</v>
      </c>
      <c r="L6" s="109" t="s">
        <v>81</v>
      </c>
      <c r="M6" s="109" t="s">
        <v>72</v>
      </c>
      <c r="N6" s="105"/>
      <c r="O6" s="104"/>
      <c r="P6" s="105"/>
      <c r="Q6" s="104"/>
      <c r="R6" s="105"/>
      <c r="S6" s="105"/>
      <c r="T6" s="105"/>
      <c r="U6" s="108"/>
    </row>
    <row r="7" spans="8:8" s="110" ht="11.25" customFormat="1" customHeight="1">
      <c r="B7" s="111">
        <v>1.0</v>
      </c>
      <c r="C7" s="58" t="s">
        <v>18</v>
      </c>
      <c r="D7" s="58" t="s">
        <v>19</v>
      </c>
      <c r="E7" s="112" t="s">
        <v>20</v>
      </c>
      <c r="F7" s="112" t="s">
        <v>21</v>
      </c>
      <c r="G7" s="112" t="s">
        <v>82</v>
      </c>
      <c r="H7" s="112" t="s">
        <v>83</v>
      </c>
      <c r="I7" s="112" t="s">
        <v>84</v>
      </c>
      <c r="J7" s="112" t="s">
        <v>85</v>
      </c>
      <c r="K7" s="112" t="s">
        <v>86</v>
      </c>
      <c r="L7" s="112" t="s">
        <v>87</v>
      </c>
      <c r="M7" s="112" t="s">
        <v>88</v>
      </c>
      <c r="N7" s="112" t="s">
        <v>89</v>
      </c>
      <c r="O7" s="58" t="s">
        <v>90</v>
      </c>
      <c r="P7" s="112" t="s">
        <v>91</v>
      </c>
      <c r="Q7" s="112" t="s">
        <v>169</v>
      </c>
      <c r="R7" s="112" t="s">
        <v>92</v>
      </c>
      <c r="S7" s="112" t="s">
        <v>93</v>
      </c>
      <c r="T7" s="113" t="s">
        <v>94</v>
      </c>
      <c r="U7" s="114" t="s">
        <v>170</v>
      </c>
    </row>
    <row r="8" spans="8:8" ht="39.75" customHeight="1">
      <c r="B8" s="115" t="s">
        <v>95</v>
      </c>
      <c r="C8" s="116" t="s">
        <v>22</v>
      </c>
      <c r="D8" s="117">
        <f>F8+H8+P8</f>
        <v>1.182616677E7</v>
      </c>
      <c r="E8" s="117">
        <f>D8/D39*100</f>
        <v>49.829459121818</v>
      </c>
      <c r="F8" s="117">
        <v>1.155256005E7</v>
      </c>
      <c r="G8" s="117">
        <f>F8/F39*100</f>
        <v>60.628163974040596</v>
      </c>
      <c r="H8" s="118">
        <v>20384.03</v>
      </c>
      <c r="I8" s="118">
        <f>H8/H39*100</f>
        <v>3.7127456691907303</v>
      </c>
      <c r="J8" s="118"/>
      <c r="K8" s="118"/>
      <c r="L8" s="118"/>
      <c r="M8" s="118"/>
      <c r="N8" s="118"/>
      <c r="O8" s="118"/>
      <c r="P8" s="118">
        <f>R8+T8</f>
        <v>253222.69</v>
      </c>
      <c r="Q8" s="118">
        <f>P8/P39*100</f>
        <v>6.132071646236142</v>
      </c>
      <c r="R8" s="118">
        <v>253222.69</v>
      </c>
      <c r="S8" s="118">
        <f>R8/R39*100</f>
        <v>6.132071646236142</v>
      </c>
      <c r="T8" s="119">
        <v>0.0</v>
      </c>
      <c r="U8" s="120"/>
    </row>
    <row r="9" spans="8:8" ht="30.0" customHeight="1">
      <c r="B9" s="115" t="s">
        <v>96</v>
      </c>
      <c r="C9" s="121" t="s">
        <v>24</v>
      </c>
      <c r="D9" s="117">
        <f>F9+H9+P9</f>
        <v>3042754.9099999997</v>
      </c>
      <c r="E9" s="122">
        <f>D9/D39*100</f>
        <v>12.820623483018581</v>
      </c>
      <c r="F9" s="117">
        <v>2960125.68</v>
      </c>
      <c r="G9" s="117">
        <f>F9/F39*100</f>
        <v>15.534823825547516</v>
      </c>
      <c r="H9" s="118">
        <v>6155.95</v>
      </c>
      <c r="I9" s="118">
        <f>H9/H39*100</f>
        <v>1.121244263389265</v>
      </c>
      <c r="J9" s="118"/>
      <c r="K9" s="118"/>
      <c r="L9" s="118"/>
      <c r="M9" s="118"/>
      <c r="N9" s="118"/>
      <c r="O9" s="118"/>
      <c r="P9" s="118">
        <f>R9+T9</f>
        <v>76473.28</v>
      </c>
      <c r="Q9" s="118">
        <f>P9/P39*100</f>
        <v>1.8518863060126143</v>
      </c>
      <c r="R9" s="118">
        <v>76473.28</v>
      </c>
      <c r="S9" s="118">
        <f>R9/R39*100</f>
        <v>1.8518863060126143</v>
      </c>
      <c r="T9" s="118">
        <v>0.0</v>
      </c>
      <c r="U9" s="123"/>
    </row>
    <row r="10" spans="8:8" ht="27.75" customHeight="1">
      <c r="B10" s="115" t="s">
        <v>97</v>
      </c>
      <c r="C10" s="121" t="s">
        <v>26</v>
      </c>
      <c r="D10" s="117">
        <f>D11+D12+D13+D14+D15+D16+D17+D20</f>
        <v>8518110.06</v>
      </c>
      <c r="E10" s="117">
        <f>D10/D39*100</f>
        <v>35.89098862588733</v>
      </c>
      <c r="F10" s="117">
        <f>F11+F12+F13+F14+F15+F16+F17+F20</f>
        <v>4220511.99</v>
      </c>
      <c r="G10" s="117">
        <f>F10/F39*100</f>
        <v>22.149367056016676</v>
      </c>
      <c r="H10" s="117">
        <f>H11+H12+H13+H14+H15+H16+H17+H20</f>
        <v>516790.16</v>
      </c>
      <c r="I10" s="118">
        <f>H10/H39*100</f>
        <v>94.12812031871935</v>
      </c>
      <c r="J10" s="118"/>
      <c r="K10" s="118"/>
      <c r="L10" s="118"/>
      <c r="M10" s="118"/>
      <c r="N10" s="118"/>
      <c r="O10" s="118"/>
      <c r="P10" s="117">
        <f>P11+P12+P13+P14+P15+P16+P17+P20</f>
        <v>3780807.91</v>
      </c>
      <c r="Q10" s="118">
        <f>P10/P39*100</f>
        <v>91.55650698117269</v>
      </c>
      <c r="R10" s="117">
        <f>R11+R12+R13+R14+R15+R16+R17+R20</f>
        <v>3780807.91</v>
      </c>
      <c r="S10" s="118">
        <f>R10/R39*100</f>
        <v>91.55650698117269</v>
      </c>
      <c r="T10" s="117">
        <f>T11+T12+T13+T14+T15+T16+T17+T20</f>
        <v>0.0</v>
      </c>
      <c r="U10" s="123"/>
    </row>
    <row r="11" spans="8:8" ht="26.25">
      <c r="B11" s="124" t="s">
        <v>98</v>
      </c>
      <c r="C11" s="121" t="s">
        <v>135</v>
      </c>
      <c r="D11" s="125">
        <f>F11+H11+P11</f>
        <v>20786.54</v>
      </c>
      <c r="E11" s="125"/>
      <c r="F11" s="125">
        <v>19386.54</v>
      </c>
      <c r="G11" s="125"/>
      <c r="H11" s="126">
        <v>0.0</v>
      </c>
      <c r="I11" s="126"/>
      <c r="J11" s="126"/>
      <c r="K11" s="126"/>
      <c r="L11" s="126"/>
      <c r="M11" s="126"/>
      <c r="N11" s="126"/>
      <c r="O11" s="126"/>
      <c r="P11" s="126">
        <f>R11+T11</f>
        <v>1400.0</v>
      </c>
      <c r="Q11" s="126"/>
      <c r="R11" s="126">
        <v>1400.0</v>
      </c>
      <c r="S11" s="126"/>
      <c r="T11" s="126">
        <v>0.0</v>
      </c>
      <c r="U11" s="127"/>
    </row>
    <row r="12" spans="8:8">
      <c r="B12" s="128" t="s">
        <v>99</v>
      </c>
      <c r="C12" s="121" t="s">
        <v>136</v>
      </c>
      <c r="D12" s="125"/>
      <c r="E12" s="125"/>
      <c r="F12" s="125"/>
      <c r="G12" s="125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7"/>
    </row>
    <row r="13" spans="8:8">
      <c r="B13" s="128" t="s">
        <v>100</v>
      </c>
      <c r="C13" s="121" t="s">
        <v>137</v>
      </c>
      <c r="D13" s="125">
        <f>F13+H13+P13</f>
        <v>2606103.13</v>
      </c>
      <c r="E13" s="125"/>
      <c r="F13" s="125">
        <v>2485828.43</v>
      </c>
      <c r="G13" s="125"/>
      <c r="H13" s="126">
        <v>120274.7</v>
      </c>
      <c r="I13" s="126"/>
      <c r="J13" s="126"/>
      <c r="K13" s="126"/>
      <c r="L13" s="126"/>
      <c r="M13" s="126"/>
      <c r="N13" s="126"/>
      <c r="O13" s="126"/>
      <c r="P13" s="126">
        <f>R13+T13</f>
        <v>0.0</v>
      </c>
      <c r="Q13" s="126"/>
      <c r="R13" s="126">
        <v>0.0</v>
      </c>
      <c r="S13" s="126"/>
      <c r="T13" s="126">
        <v>0.0</v>
      </c>
      <c r="U13" s="127"/>
    </row>
    <row r="14" spans="8:8" ht="27.0" customHeight="1">
      <c r="B14" s="128" t="s">
        <v>101</v>
      </c>
      <c r="C14" s="121" t="s">
        <v>138</v>
      </c>
      <c r="D14" s="125">
        <f>F14+H14+P14</f>
        <v>0.0</v>
      </c>
      <c r="E14" s="125"/>
      <c r="F14" s="125">
        <v>0.0</v>
      </c>
      <c r="G14" s="125"/>
      <c r="H14" s="126">
        <v>0.0</v>
      </c>
      <c r="I14" s="126"/>
      <c r="J14" s="126"/>
      <c r="K14" s="126"/>
      <c r="L14" s="126"/>
      <c r="M14" s="126"/>
      <c r="N14" s="126"/>
      <c r="O14" s="126"/>
      <c r="P14" s="126">
        <f>R14+T14</f>
        <v>0.0</v>
      </c>
      <c r="Q14" s="126"/>
      <c r="R14" s="126">
        <v>0.0</v>
      </c>
      <c r="S14" s="126"/>
      <c r="T14" s="126">
        <v>0.0</v>
      </c>
      <c r="U14" s="127"/>
    </row>
    <row r="15" spans="8:8" ht="27.75" customHeight="1">
      <c r="B15" s="128" t="s">
        <v>102</v>
      </c>
      <c r="C15" s="121" t="s">
        <v>139</v>
      </c>
      <c r="D15" s="125">
        <f>F15+H15+P15</f>
        <v>194023.68</v>
      </c>
      <c r="E15" s="125"/>
      <c r="F15" s="125">
        <v>0.0</v>
      </c>
      <c r="G15" s="125"/>
      <c r="H15" s="126">
        <v>0.0</v>
      </c>
      <c r="I15" s="126"/>
      <c r="J15" s="126"/>
      <c r="K15" s="126"/>
      <c r="L15" s="126"/>
      <c r="M15" s="126"/>
      <c r="N15" s="126"/>
      <c r="O15" s="126"/>
      <c r="P15" s="126">
        <f>R15+T15</f>
        <v>194023.68</v>
      </c>
      <c r="Q15" s="126"/>
      <c r="R15" s="126">
        <v>194023.68</v>
      </c>
      <c r="S15" s="126"/>
      <c r="T15" s="126">
        <v>0.0</v>
      </c>
      <c r="U15" s="127"/>
    </row>
    <row r="16" spans="8:8">
      <c r="B16" s="128" t="s">
        <v>103</v>
      </c>
      <c r="C16" s="121" t="s">
        <v>140</v>
      </c>
      <c r="D16" s="125">
        <f>F16+H16+P16</f>
        <v>5605167.109999999</v>
      </c>
      <c r="E16" s="125"/>
      <c r="F16" s="125">
        <v>1698147.02</v>
      </c>
      <c r="G16" s="125"/>
      <c r="H16" s="126">
        <v>396515.46</v>
      </c>
      <c r="I16" s="126"/>
      <c r="J16" s="126"/>
      <c r="K16" s="126"/>
      <c r="L16" s="126"/>
      <c r="M16" s="126"/>
      <c r="N16" s="126"/>
      <c r="O16" s="126"/>
      <c r="P16" s="126">
        <f>R16+T16</f>
        <v>3510504.63</v>
      </c>
      <c r="Q16" s="126"/>
      <c r="R16" s="126">
        <v>3510504.63</v>
      </c>
      <c r="S16" s="126"/>
      <c r="T16" s="126">
        <v>0.0</v>
      </c>
      <c r="U16" s="127"/>
    </row>
    <row r="17" spans="8:8">
      <c r="B17" s="128" t="s">
        <v>104</v>
      </c>
      <c r="C17" s="121" t="s">
        <v>141</v>
      </c>
      <c r="D17" s="125">
        <f>F17+H17+P17</f>
        <v>17150.0</v>
      </c>
      <c r="E17" s="125"/>
      <c r="F17" s="125">
        <v>17150.0</v>
      </c>
      <c r="G17" s="125"/>
      <c r="H17" s="126">
        <v>0.0</v>
      </c>
      <c r="I17" s="126"/>
      <c r="J17" s="126"/>
      <c r="K17" s="126"/>
      <c r="L17" s="126"/>
      <c r="M17" s="126"/>
      <c r="N17" s="126"/>
      <c r="O17" s="126"/>
      <c r="P17" s="126">
        <f>R17+T17</f>
        <v>0.0</v>
      </c>
      <c r="Q17" s="126"/>
      <c r="R17" s="126">
        <v>0.0</v>
      </c>
      <c r="S17" s="126"/>
      <c r="T17" s="126">
        <v>0.0</v>
      </c>
      <c r="U17" s="127"/>
    </row>
    <row r="18" spans="8:8" ht="26.25">
      <c r="B18" s="128" t="s">
        <v>105</v>
      </c>
      <c r="C18" s="121" t="s">
        <v>142</v>
      </c>
      <c r="D18" s="125"/>
      <c r="E18" s="125"/>
      <c r="F18" s="125"/>
      <c r="G18" s="125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7"/>
    </row>
    <row r="19" spans="8:8" ht="26.25">
      <c r="B19" s="128" t="s">
        <v>106</v>
      </c>
      <c r="C19" s="121" t="s">
        <v>143</v>
      </c>
      <c r="D19" s="125"/>
      <c r="E19" s="125"/>
      <c r="F19" s="125"/>
      <c r="G19" s="125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7"/>
    </row>
    <row r="20" spans="8:8">
      <c r="B20" s="128" t="s">
        <v>107</v>
      </c>
      <c r="C20" s="121" t="s">
        <v>134</v>
      </c>
      <c r="D20" s="125">
        <f>F20+H20+P20</f>
        <v>74879.6</v>
      </c>
      <c r="E20" s="125"/>
      <c r="F20" s="125">
        <v>0.0</v>
      </c>
      <c r="G20" s="125"/>
      <c r="H20" s="126">
        <v>0.0</v>
      </c>
      <c r="I20" s="126"/>
      <c r="J20" s="126"/>
      <c r="K20" s="126"/>
      <c r="L20" s="126"/>
      <c r="M20" s="126"/>
      <c r="N20" s="126"/>
      <c r="O20" s="126"/>
      <c r="P20" s="126">
        <f>R20+T20</f>
        <v>74879.6</v>
      </c>
      <c r="Q20" s="126"/>
      <c r="R20" s="126">
        <v>74879.6</v>
      </c>
      <c r="S20" s="126"/>
      <c r="T20" s="126">
        <v>0.0</v>
      </c>
      <c r="U20" s="127"/>
    </row>
    <row r="21" spans="8:8" ht="26.25" customHeight="1">
      <c r="B21" s="115" t="s">
        <v>108</v>
      </c>
      <c r="C21" s="121" t="s">
        <v>28</v>
      </c>
      <c r="D21" s="117"/>
      <c r="E21" s="117"/>
      <c r="F21" s="117"/>
      <c r="G21" s="117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29"/>
    </row>
    <row r="22" spans="8:8" ht="29.25" customHeight="1">
      <c r="B22" s="115" t="s">
        <v>109</v>
      </c>
      <c r="C22" s="121" t="s">
        <v>30</v>
      </c>
      <c r="D22" s="117"/>
      <c r="E22" s="117"/>
      <c r="F22" s="117"/>
      <c r="G22" s="117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29"/>
    </row>
    <row r="23" spans="8:8" ht="15.0" customHeight="1">
      <c r="B23" s="115" t="s">
        <v>110</v>
      </c>
      <c r="C23" s="121" t="s">
        <v>34</v>
      </c>
      <c r="D23" s="117"/>
      <c r="E23" s="117"/>
      <c r="F23" s="117"/>
      <c r="G23" s="117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29"/>
    </row>
    <row r="24" spans="8:8" ht="77.25" customHeight="1">
      <c r="B24" s="115" t="s">
        <v>111</v>
      </c>
      <c r="C24" s="121" t="s">
        <v>36</v>
      </c>
      <c r="D24" s="117">
        <f>D25+D26+D27+D28+D29+D30+D31+D32</f>
        <v>340553.39</v>
      </c>
      <c r="E24" s="117">
        <f>D24/D39*100</f>
        <v>1.4349189856555307</v>
      </c>
      <c r="F24" s="117">
        <f>F25+F26+F27+F28+F29+F30+F31+F32</f>
        <v>321576.98</v>
      </c>
      <c r="G24" s="117">
        <f>F24/F39*100</f>
        <v>1.687645144395226</v>
      </c>
      <c r="H24" s="117">
        <f>H25+H26+H27+H28+H29+H30+H31+H32</f>
        <v>0.0</v>
      </c>
      <c r="I24" s="118">
        <f>H24/H39*100</f>
        <v>0.0</v>
      </c>
      <c r="J24" s="118"/>
      <c r="K24" s="118"/>
      <c r="L24" s="118"/>
      <c r="M24" s="118"/>
      <c r="N24" s="118"/>
      <c r="O24" s="118"/>
      <c r="P24" s="117">
        <f>P25+P26+P27+P28+P29+P30+P31+P32</f>
        <v>18976.41</v>
      </c>
      <c r="Q24" s="118">
        <f>P24/P39*100</f>
        <v>0.45953506657855964</v>
      </c>
      <c r="R24" s="117">
        <f>R25+R26+R27+R28+R29+R30+R31+R32</f>
        <v>18976.41</v>
      </c>
      <c r="S24" s="118">
        <f>R24/R39*100</f>
        <v>0.45953506657855964</v>
      </c>
      <c r="T24" s="117">
        <f>T25+T26+T27+T28+T29+T30+T31+T32</f>
        <v>0.0</v>
      </c>
      <c r="U24" s="123"/>
    </row>
    <row r="25" spans="8:8" ht="26.25">
      <c r="B25" s="128" t="s">
        <v>112</v>
      </c>
      <c r="C25" s="121" t="s">
        <v>144</v>
      </c>
      <c r="D25" s="125"/>
      <c r="E25" s="125"/>
      <c r="F25" s="125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7"/>
    </row>
    <row r="26" spans="8:8" ht="26.25">
      <c r="B26" s="128" t="s">
        <v>113</v>
      </c>
      <c r="C26" s="121" t="s">
        <v>145</v>
      </c>
      <c r="D26" s="125">
        <f>F26+H26+P26</f>
        <v>0.0</v>
      </c>
      <c r="E26" s="125"/>
      <c r="F26" s="125">
        <v>0.0</v>
      </c>
      <c r="G26" s="125"/>
      <c r="H26" s="126">
        <v>0.0</v>
      </c>
      <c r="I26" s="126"/>
      <c r="J26" s="126"/>
      <c r="K26" s="126"/>
      <c r="L26" s="126"/>
      <c r="M26" s="126"/>
      <c r="N26" s="126"/>
      <c r="O26" s="126"/>
      <c r="P26" s="126">
        <f>R26+T26</f>
        <v>0.0</v>
      </c>
      <c r="Q26" s="126"/>
      <c r="R26" s="126">
        <v>0.0</v>
      </c>
      <c r="S26" s="126"/>
      <c r="T26" s="126">
        <v>0.0</v>
      </c>
      <c r="U26" s="127"/>
    </row>
    <row r="27" spans="8:8" ht="26.25">
      <c r="B27" s="128" t="s">
        <v>114</v>
      </c>
      <c r="C27" s="121" t="s">
        <v>146</v>
      </c>
      <c r="D27" s="125">
        <f>F27+H27+P27</f>
        <v>146566.0</v>
      </c>
      <c r="E27" s="125"/>
      <c r="F27" s="125">
        <v>134023.12</v>
      </c>
      <c r="G27" s="125"/>
      <c r="H27" s="126">
        <v>0.0</v>
      </c>
      <c r="I27" s="126"/>
      <c r="J27" s="126"/>
      <c r="K27" s="126"/>
      <c r="L27" s="126"/>
      <c r="M27" s="126"/>
      <c r="N27" s="126"/>
      <c r="O27" s="126"/>
      <c r="P27" s="126">
        <f>R27+T27</f>
        <v>12542.88</v>
      </c>
      <c r="Q27" s="126"/>
      <c r="R27" s="126">
        <v>12542.88</v>
      </c>
      <c r="S27" s="126"/>
      <c r="T27" s="126">
        <v>0.0</v>
      </c>
      <c r="U27" s="130"/>
    </row>
    <row r="28" spans="8:8">
      <c r="B28" s="128" t="s">
        <v>115</v>
      </c>
      <c r="C28" s="121" t="s">
        <v>147</v>
      </c>
      <c r="D28" s="125">
        <f>F28+H28+P28</f>
        <v>187553.86</v>
      </c>
      <c r="E28" s="125"/>
      <c r="F28" s="125">
        <v>187553.86</v>
      </c>
      <c r="G28" s="125"/>
      <c r="H28" s="126">
        <v>0.0</v>
      </c>
      <c r="I28" s="126"/>
      <c r="J28" s="126"/>
      <c r="K28" s="126"/>
      <c r="L28" s="126"/>
      <c r="M28" s="126"/>
      <c r="N28" s="126"/>
      <c r="O28" s="126"/>
      <c r="P28" s="126">
        <f>R28+T28</f>
        <v>0.0</v>
      </c>
      <c r="Q28" s="126"/>
      <c r="R28" s="126">
        <v>0.0</v>
      </c>
      <c r="S28" s="126"/>
      <c r="T28" s="126">
        <v>0.0</v>
      </c>
      <c r="U28" s="130"/>
    </row>
    <row r="29" spans="8:8">
      <c r="B29" s="128" t="s">
        <v>116</v>
      </c>
      <c r="C29" s="121" t="s">
        <v>148</v>
      </c>
      <c r="D29" s="125"/>
      <c r="E29" s="125"/>
      <c r="F29" s="125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30"/>
    </row>
    <row r="30" spans="8:8">
      <c r="B30" s="128" t="s">
        <v>117</v>
      </c>
      <c r="C30" s="121" t="s">
        <v>149</v>
      </c>
      <c r="D30" s="125"/>
      <c r="E30" s="125"/>
      <c r="F30" s="125"/>
      <c r="G30" s="125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30"/>
    </row>
    <row r="31" spans="8:8" ht="26.25">
      <c r="B31" s="128" t="s">
        <v>118</v>
      </c>
      <c r="C31" s="121" t="s">
        <v>150</v>
      </c>
      <c r="D31" s="125">
        <f>F31+H31+P31</f>
        <v>1000.0</v>
      </c>
      <c r="E31" s="125"/>
      <c r="F31" s="125">
        <v>0.0</v>
      </c>
      <c r="G31" s="125"/>
      <c r="H31" s="126">
        <v>0.0</v>
      </c>
      <c r="I31" s="126"/>
      <c r="J31" s="126"/>
      <c r="K31" s="126"/>
      <c r="L31" s="126"/>
      <c r="M31" s="126"/>
      <c r="N31" s="126"/>
      <c r="O31" s="126"/>
      <c r="P31" s="126">
        <f>R31+T31</f>
        <v>1000.0</v>
      </c>
      <c r="Q31" s="126"/>
      <c r="R31" s="126">
        <v>1000.0</v>
      </c>
      <c r="S31" s="126"/>
      <c r="T31" s="126">
        <v>0.0</v>
      </c>
      <c r="U31" s="130"/>
    </row>
    <row r="32" spans="8:8" ht="28.5" customHeight="1">
      <c r="B32" s="128" t="s">
        <v>119</v>
      </c>
      <c r="C32" s="121" t="s">
        <v>151</v>
      </c>
      <c r="D32" s="125">
        <f>F32+H32+P32</f>
        <v>5433.53</v>
      </c>
      <c r="E32" s="125"/>
      <c r="F32" s="125">
        <v>0.0</v>
      </c>
      <c r="G32" s="125"/>
      <c r="H32" s="126">
        <v>0.0</v>
      </c>
      <c r="I32" s="126"/>
      <c r="J32" s="126"/>
      <c r="K32" s="126"/>
      <c r="L32" s="126"/>
      <c r="M32" s="126"/>
      <c r="N32" s="126"/>
      <c r="O32" s="126"/>
      <c r="P32" s="126">
        <f>R32+T32</f>
        <v>5433.53</v>
      </c>
      <c r="Q32" s="126"/>
      <c r="R32" s="126">
        <v>5433.53</v>
      </c>
      <c r="S32" s="126"/>
      <c r="T32" s="126">
        <v>0.0</v>
      </c>
      <c r="U32" s="130"/>
    </row>
    <row r="33" spans="8:8" ht="27.0" customHeight="1">
      <c r="B33" s="115" t="s">
        <v>120</v>
      </c>
      <c r="C33" s="121" t="s">
        <v>38</v>
      </c>
      <c r="D33" s="117"/>
      <c r="E33" s="117"/>
      <c r="F33" s="117"/>
      <c r="G33" s="117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31"/>
    </row>
    <row r="34" spans="8:8" ht="64.5">
      <c r="B34" s="128" t="s">
        <v>121</v>
      </c>
      <c r="C34" s="121" t="s">
        <v>152</v>
      </c>
      <c r="D34" s="125"/>
      <c r="E34" s="125"/>
      <c r="F34" s="125"/>
      <c r="G34" s="125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30"/>
    </row>
    <row r="35" spans="8:8" ht="28.5" customHeight="1">
      <c r="B35" s="128" t="s">
        <v>122</v>
      </c>
      <c r="C35" s="121" t="s">
        <v>153</v>
      </c>
      <c r="D35" s="125"/>
      <c r="E35" s="125"/>
      <c r="F35" s="125"/>
      <c r="G35" s="125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30"/>
    </row>
    <row r="36" spans="8:8">
      <c r="B36" s="115" t="s">
        <v>123</v>
      </c>
      <c r="C36" s="121" t="s">
        <v>47</v>
      </c>
      <c r="D36" s="117">
        <f>H36</f>
        <v>5698.31</v>
      </c>
      <c r="E36" s="117"/>
      <c r="F36" s="117"/>
      <c r="G36" s="117"/>
      <c r="H36" s="118">
        <f>H37</f>
        <v>5698.31</v>
      </c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31"/>
    </row>
    <row r="37" spans="8:8" ht="39.75" customHeight="1">
      <c r="B37" s="128" t="s">
        <v>124</v>
      </c>
      <c r="C37" s="121" t="s">
        <v>154</v>
      </c>
      <c r="D37" s="125">
        <f>H37</f>
        <v>5698.31</v>
      </c>
      <c r="E37" s="125"/>
      <c r="F37" s="125"/>
      <c r="G37" s="125"/>
      <c r="H37" s="126">
        <v>5698.31</v>
      </c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30"/>
    </row>
    <row r="38" spans="8:8" ht="27.0" customHeight="1">
      <c r="B38" s="124" t="s">
        <v>125</v>
      </c>
      <c r="C38" s="121" t="s">
        <v>155</v>
      </c>
      <c r="D38" s="125"/>
      <c r="E38" s="125"/>
      <c r="F38" s="125"/>
      <c r="G38" s="125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30"/>
    </row>
    <row r="39" spans="8:8" ht="15.75">
      <c r="B39" s="132" t="s">
        <v>126</v>
      </c>
      <c r="C39" s="133" t="s">
        <v>63</v>
      </c>
      <c r="D39" s="134">
        <f>D8+D9+D10+D21+D22+D23+D24+D33+D36</f>
        <v>2.3733283439999998E7</v>
      </c>
      <c r="E39" s="135">
        <v>1.0</v>
      </c>
      <c r="F39" s="134">
        <f>F8+F9+F10+F21+F22+F23+F24+F33+F36</f>
        <v>1.90547747E7</v>
      </c>
      <c r="G39" s="135">
        <v>1.0</v>
      </c>
      <c r="H39" s="134">
        <f>H8+H9+H10+H21+H22+H23+H24+H33+H36</f>
        <v>549028.4500000001</v>
      </c>
      <c r="I39" s="135">
        <v>1.0</v>
      </c>
      <c r="J39" s="136"/>
      <c r="K39" s="135">
        <v>1.0</v>
      </c>
      <c r="L39" s="136"/>
      <c r="M39" s="135">
        <v>1.0</v>
      </c>
      <c r="N39" s="136"/>
      <c r="O39" s="135">
        <v>1.0</v>
      </c>
      <c r="P39" s="134">
        <f>P8+P9+P10+P21+P22+P23+P24+P33+P36</f>
        <v>4129480.29</v>
      </c>
      <c r="Q39" s="137">
        <v>1.0</v>
      </c>
      <c r="R39" s="134">
        <f>R8+R9+R10+R21+R22+R23+R24+R33+R36</f>
        <v>4129480.29</v>
      </c>
      <c r="S39" s="135">
        <v>1.0</v>
      </c>
      <c r="T39" s="134">
        <f>T8+T9+T10+T21+T22+T23+T24+T33+T36</f>
        <v>0.0</v>
      </c>
      <c r="U39" s="137">
        <v>1.0</v>
      </c>
    </row>
    <row r="41" spans="8:8" ht="39.0" customHeight="1">
      <c r="B41" s="138" t="s">
        <v>127</v>
      </c>
      <c r="C41" s="138"/>
      <c r="D41" s="139"/>
      <c r="E41" s="139"/>
      <c r="F41" s="140"/>
      <c r="G41" s="140"/>
      <c r="H41" s="141"/>
      <c r="I41" s="141"/>
      <c r="J41" s="142"/>
    </row>
    <row r="42" spans="8:8" ht="15.0" customHeight="1">
      <c r="B42" s="143"/>
      <c r="C42" s="144"/>
      <c r="D42" s="145" t="s">
        <v>128</v>
      </c>
      <c r="E42" s="145"/>
      <c r="F42" s="145"/>
      <c r="G42" s="146"/>
      <c r="H42" s="147"/>
      <c r="I42" s="147"/>
      <c r="J42" s="145" t="s">
        <v>129</v>
      </c>
      <c r="K42" s="145"/>
      <c r="L42" s="145"/>
    </row>
    <row r="43" spans="8:8" ht="29.25" customHeight="1">
      <c r="B43" s="143" t="s">
        <v>130</v>
      </c>
      <c r="C43" s="148"/>
      <c r="D43" s="149"/>
      <c r="E43" s="150" t="s">
        <v>175</v>
      </c>
      <c r="F43" s="149"/>
      <c r="G43" s="140"/>
      <c r="H43" s="141"/>
      <c r="I43" s="141"/>
      <c r="J43" s="142"/>
      <c r="K43" s="142" t="s">
        <v>176</v>
      </c>
      <c r="L43" s="142"/>
    </row>
    <row r="44" spans="8:8" ht="15.0" customHeight="1">
      <c r="B44" s="151"/>
      <c r="C44" s="144"/>
      <c r="D44" s="145" t="s">
        <v>128</v>
      </c>
      <c r="E44" s="145"/>
      <c r="F44" s="145"/>
      <c r="G44" s="146"/>
      <c r="H44" s="147"/>
      <c r="I44" s="147"/>
      <c r="J44" s="145" t="s">
        <v>131</v>
      </c>
      <c r="K44" s="145"/>
      <c r="L44" s="145"/>
    </row>
    <row r="45" spans="8:8" ht="25.5">
      <c r="B45" s="143" t="s">
        <v>132</v>
      </c>
      <c r="C45" s="152"/>
      <c r="D45" s="140"/>
      <c r="E45" s="140"/>
      <c r="F45" s="140"/>
      <c r="G45" s="140"/>
      <c r="H45" s="153"/>
      <c r="I45" s="153"/>
      <c r="J45" s="153"/>
    </row>
  </sheetData>
  <mergeCells count="26">
    <mergeCell ref="D42:F42"/>
    <mergeCell ref="J42:L42"/>
    <mergeCell ref="D44:F44"/>
    <mergeCell ref="J44:L44"/>
    <mergeCell ref="B41:C41"/>
    <mergeCell ref="J5:M5"/>
    <mergeCell ref="T5:T6"/>
    <mergeCell ref="R4:U4"/>
    <mergeCell ref="B1:U1"/>
    <mergeCell ref="U5:U6"/>
    <mergeCell ref="C3:C6"/>
    <mergeCell ref="F3:U3"/>
    <mergeCell ref="B3:B6"/>
    <mergeCell ref="R5:R6"/>
    <mergeCell ref="S5:S6"/>
    <mergeCell ref="E3:E6"/>
    <mergeCell ref="D3:D6"/>
    <mergeCell ref="P4:P6"/>
    <mergeCell ref="Q4:Q6"/>
    <mergeCell ref="F4:F6"/>
    <mergeCell ref="J4:M4"/>
    <mergeCell ref="I4:I6"/>
    <mergeCell ref="O4:O6"/>
    <mergeCell ref="G4:G6"/>
    <mergeCell ref="H4:H6"/>
    <mergeCell ref="N4:N6"/>
  </mergeCells>
  <pageMargins left="0.5905511811023623" right="0.3937007874015748" top="0.5905511811023623" bottom="0.5905511811023623" header="0.31496062992125984" footer="0.0"/>
  <pageSetup paperSize="8" scale="87" firstPageNumber="3" orientation="landscape" useFirstPageNumber="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ПАРАМОНОВА ВИКТОРИЯ ВАЛЕРЬЕВНА</dc:creator>
  <cp:lastModifiedBy>ns-kalinkina</cp:lastModifiedBy>
  <dcterms:created xsi:type="dcterms:W3CDTF">2022-09-12T05:29:56Z</dcterms:created>
  <dcterms:modified xsi:type="dcterms:W3CDTF">2026-04-26T07:31:12Z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0cff77dfe4c44c08af0626f1b9aa446e</vt:lpwstr>
  </property>
</Properties>
</file>